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G:\1PROJEKT\bb-2047\04_AP\Orig\Abgabe 1°Rettifica\"/>
    </mc:Choice>
  </mc:AlternateContent>
  <bookViews>
    <workbookView xWindow="0" yWindow="0" windowWidth="28800" windowHeight="11010"/>
  </bookViews>
  <sheets>
    <sheet name="Tabelle3" sheetId="3" r:id="rId1"/>
  </sheets>
  <definedNames>
    <definedName name="_xlnm.Print_Area" localSheetId="0">Tabelle3!$A$1:$H$322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5" i="3" l="1"/>
  <c r="H289" i="3" l="1"/>
  <c r="H290" i="3"/>
  <c r="H291" i="3"/>
  <c r="H292" i="3"/>
  <c r="H293" i="3"/>
  <c r="H294" i="3"/>
  <c r="H295" i="3"/>
  <c r="H296" i="3"/>
  <c r="H297" i="3"/>
  <c r="H298" i="3"/>
  <c r="H299" i="3"/>
  <c r="H288"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51" i="3"/>
  <c r="H242" i="3"/>
  <c r="H243" i="3"/>
  <c r="H244" i="3"/>
  <c r="H241"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07" i="3"/>
  <c r="H191" i="3"/>
  <c r="H192" i="3"/>
  <c r="H193" i="3"/>
  <c r="H194" i="3"/>
  <c r="H195" i="3"/>
  <c r="H196" i="3"/>
  <c r="H197" i="3"/>
  <c r="H198" i="3"/>
  <c r="H199" i="3"/>
  <c r="H200" i="3"/>
  <c r="H201" i="3"/>
  <c r="H202" i="3"/>
  <c r="H203" i="3"/>
  <c r="H190" i="3"/>
  <c r="H184" i="3"/>
  <c r="H185" i="3"/>
  <c r="H186" i="3"/>
  <c r="H183" i="3"/>
  <c r="H179" i="3"/>
  <c r="H178" i="3"/>
  <c r="H141" i="3"/>
  <c r="H142" i="3"/>
  <c r="H143" i="3"/>
  <c r="H144"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40"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83" i="3"/>
  <c r="H73" i="3"/>
  <c r="H74" i="3"/>
  <c r="H75" i="3"/>
  <c r="H76" i="3"/>
  <c r="H77" i="3"/>
  <c r="H78" i="3"/>
  <c r="H79" i="3"/>
  <c r="H72"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18" i="3"/>
  <c r="H300" i="3" l="1"/>
  <c r="H302" i="3" s="1"/>
  <c r="H180" i="3"/>
  <c r="H282" i="3"/>
  <c r="H284" i="3" s="1"/>
  <c r="H245" i="3"/>
  <c r="H204" i="3"/>
  <c r="H187" i="3"/>
  <c r="H69" i="3"/>
  <c r="H238" i="3"/>
  <c r="H175" i="3"/>
  <c r="H137" i="3"/>
  <c r="H80" i="3"/>
  <c r="H247" i="3" l="1"/>
  <c r="H304" i="3" s="1"/>
  <c r="H307" i="3" s="1"/>
  <c r="H313" i="3" l="1"/>
  <c r="H308" i="3"/>
</calcChain>
</file>

<file path=xl/sharedStrings.xml><?xml version="1.0" encoding="utf-8"?>
<sst xmlns="http://schemas.openxmlformats.org/spreadsheetml/2006/main" count="803" uniqueCount="576">
  <si>
    <t>02.01.03.01.I</t>
  </si>
  <si>
    <t>02.01.03.07.A</t>
  </si>
  <si>
    <t>02.01.03.07.B</t>
  </si>
  <si>
    <t>02.01.03.50*</t>
  </si>
  <si>
    <t>02.04.71.01.A</t>
  </si>
  <si>
    <t>02.04.71.02.A</t>
  </si>
  <si>
    <t>02.04.72.02.C</t>
  </si>
  <si>
    <t>02.04.73.01.B</t>
  </si>
  <si>
    <t>02.04.77.01.A</t>
  </si>
  <si>
    <t>02.04.78.03.A*</t>
  </si>
  <si>
    <t>02.04.78.03.B*</t>
  </si>
  <si>
    <t>02.04.78.04.A*</t>
  </si>
  <si>
    <t>02.04.80.01.B</t>
  </si>
  <si>
    <t>02.04.80.05.D</t>
  </si>
  <si>
    <t>02.04.80.05.F</t>
  </si>
  <si>
    <t>02.04.85.01.A</t>
  </si>
  <si>
    <t>02.04.85.01.B</t>
  </si>
  <si>
    <t>02.04.85.03.A</t>
  </si>
  <si>
    <t>02.04.85.03.B</t>
  </si>
  <si>
    <t>02.04.85.04.A</t>
  </si>
  <si>
    <t>02.04.85.05.A</t>
  </si>
  <si>
    <t>02.04.85.30</t>
  </si>
  <si>
    <t>02.04.91.01.A*</t>
  </si>
  <si>
    <t>02.04.91.01.B*</t>
  </si>
  <si>
    <t>02.04.91.01.C*</t>
  </si>
  <si>
    <t>02.04.91.01.D*</t>
  </si>
  <si>
    <t>02.04.91.01.E*</t>
  </si>
  <si>
    <t>02.05.01.01.A</t>
  </si>
  <si>
    <t>02.05.02.01.A</t>
  </si>
  <si>
    <t>02.05.03.02</t>
  </si>
  <si>
    <t>02.07.03.03.B</t>
  </si>
  <si>
    <t>02.07.08.01.A*</t>
  </si>
  <si>
    <t>02.09.01.03.b</t>
  </si>
  <si>
    <t>02.09.01.13.A</t>
  </si>
  <si>
    <t>02.09.02.06.a</t>
  </si>
  <si>
    <t>02.10.02.03.B</t>
  </si>
  <si>
    <t>02.10.02.05</t>
  </si>
  <si>
    <t>02.10.03.01</t>
  </si>
  <si>
    <t>02.10.04.02.B</t>
  </si>
  <si>
    <t>02.11.04.01.G</t>
  </si>
  <si>
    <t>02.12.01.09.I</t>
  </si>
  <si>
    <t>02.12.01.10.C</t>
  </si>
  <si>
    <t>02.12.02.01.b</t>
  </si>
  <si>
    <t>02.12.02.02.f</t>
  </si>
  <si>
    <t>02.16.07.06.b</t>
  </si>
  <si>
    <t>02.16.09.02.C</t>
  </si>
  <si>
    <t>02.16.09.50*</t>
  </si>
  <si>
    <t>02.17.01.02</t>
  </si>
  <si>
    <t>02.17.04.01.B</t>
  </si>
  <si>
    <t>02.17.04.03</t>
  </si>
  <si>
    <t>02.17.04.07</t>
  </si>
  <si>
    <t>02.17.05.50.A*</t>
  </si>
  <si>
    <t>02.17.05.50.B*</t>
  </si>
  <si>
    <t>02.17.05.50.C*</t>
  </si>
  <si>
    <t>02.17.05.50.D*</t>
  </si>
  <si>
    <t>02.17.06.01.C*</t>
  </si>
  <si>
    <t>02.17.50.01.A*</t>
  </si>
  <si>
    <t>02.17.50.02.A*</t>
  </si>
  <si>
    <t>02.17.50.03.A*</t>
  </si>
  <si>
    <t>02.17.50.03.B*</t>
  </si>
  <si>
    <t>02.17.50.04.A*</t>
  </si>
  <si>
    <t>02.17.50.05.D</t>
  </si>
  <si>
    <t>02.17.50.06.B</t>
  </si>
  <si>
    <t>02.17.50.07*</t>
  </si>
  <si>
    <t>02.17.50.08*</t>
  </si>
  <si>
    <t>02.17.50.09*</t>
  </si>
  <si>
    <t>02.17.50.10.A*</t>
  </si>
  <si>
    <t>02.17.50.10.B*</t>
  </si>
  <si>
    <t>02.17.50.15.B*</t>
  </si>
  <si>
    <t>02.17.50.16.A*</t>
  </si>
  <si>
    <t>02.17.50.20.1.E</t>
  </si>
  <si>
    <t>02.17.50.21.A</t>
  </si>
  <si>
    <t>02.17.50.21.B</t>
  </si>
  <si>
    <t>02.17.50.21.C</t>
  </si>
  <si>
    <t>02.17.50.21.D</t>
  </si>
  <si>
    <t>02.17.50.23.A*</t>
  </si>
  <si>
    <t>02.17.50.25.E</t>
  </si>
  <si>
    <t>02.17.50.30.A</t>
  </si>
  <si>
    <t>02.17.50.31.A</t>
  </si>
  <si>
    <t>03.01.01.01.F</t>
  </si>
  <si>
    <t>03.01.01.01.G</t>
  </si>
  <si>
    <t>03.02.02.50*</t>
  </si>
  <si>
    <t>03.03.01.50*</t>
  </si>
  <si>
    <t>03.03.01.51*</t>
  </si>
  <si>
    <t>03.03.02.50*</t>
  </si>
  <si>
    <t>03.05.01.01.D</t>
  </si>
  <si>
    <t>03.06.01.50*</t>
  </si>
  <si>
    <t>03.06.03.01.A</t>
  </si>
  <si>
    <t>03.07.01.50*</t>
  </si>
  <si>
    <t>03.09.01.03*</t>
  </si>
  <si>
    <t>03.10.03.01.A</t>
  </si>
  <si>
    <t>03.12.02.01.A*</t>
  </si>
  <si>
    <t>03.50.01.01*</t>
  </si>
  <si>
    <t>03.50.01.02*</t>
  </si>
  <si>
    <t>03.50.01.03*</t>
  </si>
  <si>
    <t>03.50.01.04*</t>
  </si>
  <si>
    <t>04.01.03.03.a</t>
  </si>
  <si>
    <t>05.01.02.10.C</t>
  </si>
  <si>
    <t>05.02.02.20.E</t>
  </si>
  <si>
    <t>08.05.04.05.a</t>
  </si>
  <si>
    <t>08.05.04.11.a</t>
  </si>
  <si>
    <t>08.50.01.01.A*</t>
  </si>
  <si>
    <t>08.50.01.01.B*</t>
  </si>
  <si>
    <t>08.50.01.02*</t>
  </si>
  <si>
    <t>08.50.01.03*</t>
  </si>
  <si>
    <t>08.50.01.04*</t>
  </si>
  <si>
    <t>08.50.01.05*</t>
  </si>
  <si>
    <t>09.03.02.03.b</t>
  </si>
  <si>
    <t>09.03.02.16*</t>
  </si>
  <si>
    <t>10.03.01.08</t>
  </si>
  <si>
    <t>10.03.01.09*</t>
  </si>
  <si>
    <t>12.01.04.02.C</t>
  </si>
  <si>
    <t>12.01.05.03.A</t>
  </si>
  <si>
    <t>13.01.05.05.b*</t>
  </si>
  <si>
    <t>13.01.05.05.c*</t>
  </si>
  <si>
    <t>14.03.01.01.a</t>
  </si>
  <si>
    <t>14.03.02.01.b</t>
  </si>
  <si>
    <t>14.04.04.01.a</t>
  </si>
  <si>
    <t>14.04.05.02.l*</t>
  </si>
  <si>
    <t>14.04.05.02.m*</t>
  </si>
  <si>
    <t>14.04.07.01.c</t>
  </si>
  <si>
    <t>14.04.07.01.g</t>
  </si>
  <si>
    <t>14.04.09.01.b</t>
  </si>
  <si>
    <t>14.05.01.02.b</t>
  </si>
  <si>
    <t>14.05.01.02.c</t>
  </si>
  <si>
    <t>14.05.01.02.d</t>
  </si>
  <si>
    <t>14.09.01.01.d</t>
  </si>
  <si>
    <t>14.09.01.09</t>
  </si>
  <si>
    <t>14.09.02.01</t>
  </si>
  <si>
    <t>14.09.02.04</t>
  </si>
  <si>
    <t>14.09.02.08.a</t>
  </si>
  <si>
    <t>14.09.02.09</t>
  </si>
  <si>
    <t>14.09.06.03</t>
  </si>
  <si>
    <t>14.09.08.03</t>
  </si>
  <si>
    <t>14.09.09.03</t>
  </si>
  <si>
    <t>14.09.09.04</t>
  </si>
  <si>
    <t>14.09.09.05.e</t>
  </si>
  <si>
    <t>14.09.10.02.c</t>
  </si>
  <si>
    <t>14.09.11.01.a</t>
  </si>
  <si>
    <t>14.09.11.02</t>
  </si>
  <si>
    <t>14.09.11.04.a</t>
  </si>
  <si>
    <t>14.09.11.05.a</t>
  </si>
  <si>
    <t>14.09.11.06</t>
  </si>
  <si>
    <t>14.09.11.09</t>
  </si>
  <si>
    <t>15.01.01.a</t>
  </si>
  <si>
    <t>15.01.02.a</t>
  </si>
  <si>
    <t>15.02.01.a</t>
  </si>
  <si>
    <t>15.02.02.a</t>
  </si>
  <si>
    <t>15.02.02.b</t>
  </si>
  <si>
    <t>15.02.03.a</t>
  </si>
  <si>
    <t>15.02.03.b</t>
  </si>
  <si>
    <t>15.02.04.a</t>
  </si>
  <si>
    <t>15.02.04.b</t>
  </si>
  <si>
    <t>15.02.05.a</t>
  </si>
  <si>
    <t>15.02.05.b</t>
  </si>
  <si>
    <t>15.02.05.c</t>
  </si>
  <si>
    <t>15.02.06.a</t>
  </si>
  <si>
    <t>15.02.07.a</t>
  </si>
  <si>
    <t>15.03.01.a</t>
  </si>
  <si>
    <t>15.03.02.a</t>
  </si>
  <si>
    <t>15.04.01.01.a</t>
  </si>
  <si>
    <t>15.04.01.01.b</t>
  </si>
  <si>
    <t>15.04.01.02.a</t>
  </si>
  <si>
    <t>15.04.01.02.b</t>
  </si>
  <si>
    <t>15.04.01.02.c</t>
  </si>
  <si>
    <t>15.05.01.a</t>
  </si>
  <si>
    <t>15.05.02.a</t>
  </si>
  <si>
    <t>15.05.03.a</t>
  </si>
  <si>
    <t>15.06.01.a</t>
  </si>
  <si>
    <t>15.06.02.a</t>
  </si>
  <si>
    <t>15.06.03*</t>
  </si>
  <si>
    <t>15.06.04*</t>
  </si>
  <si>
    <t>15.06.05*</t>
  </si>
  <si>
    <t>15.06.06*</t>
  </si>
  <si>
    <t>15.06.07*</t>
  </si>
  <si>
    <t>15.06.08*</t>
  </si>
  <si>
    <t>15.06.09*</t>
  </si>
  <si>
    <t>15.06.10*</t>
  </si>
  <si>
    <t>15.06.11*</t>
  </si>
  <si>
    <t>15.06.12*</t>
  </si>
  <si>
    <t>15.06.13*</t>
  </si>
  <si>
    <t>15.06.14*</t>
  </si>
  <si>
    <t>15.06.15*</t>
  </si>
  <si>
    <t>15.06.16*</t>
  </si>
  <si>
    <t>15.06.17*</t>
  </si>
  <si>
    <t>15.06.18*</t>
  </si>
  <si>
    <t>15.06.19.a</t>
  </si>
  <si>
    <t>15.06.20*</t>
  </si>
  <si>
    <t>15.06.21.a</t>
  </si>
  <si>
    <t>15.06.22.a</t>
  </si>
  <si>
    <t>15.06.23.a</t>
  </si>
  <si>
    <t>15.07.01.a</t>
  </si>
  <si>
    <t>15.07.02.a</t>
  </si>
  <si>
    <t>15.07.03.a</t>
  </si>
  <si>
    <t>15.08.01.a</t>
  </si>
  <si>
    <t>15.08.02.a</t>
  </si>
  <si>
    <t>15.08.03.a</t>
  </si>
  <si>
    <t>15.09.01*</t>
  </si>
  <si>
    <t>16.01.50.01*</t>
  </si>
  <si>
    <t>16.01.50.02*</t>
  </si>
  <si>
    <t>51.01.01.01</t>
  </si>
  <si>
    <t>51.01.01.02</t>
  </si>
  <si>
    <t>51.01.01.03</t>
  </si>
  <si>
    <t>51.01.02.01</t>
  </si>
  <si>
    <t>51.01.02.02</t>
  </si>
  <si>
    <t>51.02.01.14.H</t>
  </si>
  <si>
    <t>51.02.01.14.O</t>
  </si>
  <si>
    <t>51.02.02.02.C</t>
  </si>
  <si>
    <t>53.02.02.01.A</t>
  </si>
  <si>
    <t>53.02.05.03.A</t>
  </si>
  <si>
    <t>54.01.01.01</t>
  </si>
  <si>
    <t>54.01.01.05</t>
  </si>
  <si>
    <t>54.01.02.01.B</t>
  </si>
  <si>
    <t>54.02.20.04</t>
  </si>
  <si>
    <t>54.10.02.05.B</t>
  </si>
  <si>
    <t>54.10.03.03.A</t>
  </si>
  <si>
    <t>54.16.03.10.A</t>
  </si>
  <si>
    <t>54.30.02.01</t>
  </si>
  <si>
    <t>54.45.01.07*</t>
  </si>
  <si>
    <t>54.45.01.08*</t>
  </si>
  <si>
    <t>56.07.01.01</t>
  </si>
  <si>
    <t>56.07.02.01.A</t>
  </si>
  <si>
    <t>56.07.05.01.A</t>
  </si>
  <si>
    <t>56.21.02.01.A</t>
  </si>
  <si>
    <t>75.10.01.30.B</t>
  </si>
  <si>
    <t>75.10.01.40.C</t>
  </si>
  <si>
    <t>75.10.09.01.B</t>
  </si>
  <si>
    <t>77.03.02.01.A</t>
  </si>
  <si>
    <t>77.06.01.01.D</t>
  </si>
  <si>
    <t>77.06.01.01.L</t>
  </si>
  <si>
    <t>77.27.01.01.A</t>
  </si>
  <si>
    <t>78.01.01.01.C</t>
  </si>
  <si>
    <t>78.01.01.23.D</t>
  </si>
  <si>
    <t>78.02.01.06.B</t>
  </si>
  <si>
    <t>78.02.90.01.A</t>
  </si>
  <si>
    <t>80.01.01.06.B</t>
  </si>
  <si>
    <t>80.15.05.10.A</t>
  </si>
  <si>
    <t>80.20.01.01.A</t>
  </si>
  <si>
    <t>85.10.01.05.C</t>
  </si>
  <si>
    <t>m2</t>
  </si>
  <si>
    <t>85.10.01.50</t>
  </si>
  <si>
    <t>85.10.20.05.B</t>
  </si>
  <si>
    <t>85.10.80.05.B</t>
  </si>
  <si>
    <t>85.10.90.10</t>
  </si>
  <si>
    <t>85.15.05.10.A</t>
  </si>
  <si>
    <t>85.50.01.01*</t>
  </si>
  <si>
    <t>86.01.02.05.A</t>
  </si>
  <si>
    <t>Rimozione: pavimento in marmette
Abtragen: Plattenboden</t>
  </si>
  <si>
    <t>m2
m2</t>
  </si>
  <si>
    <t>Asporto di cordonata cordonate in pietra naturale
Abheben von Randstein Randsteine aus Naturstein</t>
  </si>
  <si>
    <t>m
m</t>
  </si>
  <si>
    <t>Asporto di cordonata cordonate in calcestruzzo
Abheben von Randstein Randsteine aus Beton</t>
  </si>
  <si>
    <t>Rimozione fontana
Abtragen von Brunnen</t>
  </si>
  <si>
    <t>cad
st</t>
  </si>
  <si>
    <t>Casseratura per solettoni; struttura superficiale S1
Schalung für Gründungsplatten; Oberflächenstruktur S1</t>
  </si>
  <si>
    <t>Casseratura per fondazionir; struttura superficiale S1
Schalung für Fundamente; Oberflächenstruktur S1</t>
  </si>
  <si>
    <t>Casseratura per muri; per struttura superficiale S3
Schalung für geradlinige Mauern; S3</t>
  </si>
  <si>
    <t>Casseratura di solette; struttura superficiale S3
 Schalung für Platten; Oberflächenstruktur S3</t>
  </si>
  <si>
    <t>Sovraprezzo cassero solai; H oltre 3,0 fino a 6,0 m
Aufpreis Deckenschalung; H über 3,0 bis 6,0 m</t>
  </si>
  <si>
    <t>Sovrapprezzo per la bocciardatura di superfici verticali
Aufpreis für das Stocken für vertikale Flächen</t>
  </si>
  <si>
    <t>Sovrapprezzo per la bocciardatura di soffitto
Aufpreis für das Stocken für Untersicht Decken</t>
  </si>
  <si>
    <t>Sovrapprezzo per la raschiatura bordo superiore
Aufpreis für das Abschleifen Oberkante Attika</t>
  </si>
  <si>
    <t>Conglomerato cementizio per sottofondi; C 12/15
Unterbeton; C 12/15</t>
  </si>
  <si>
    <t>m3
m3</t>
  </si>
  <si>
    <t>Conglomerato cementizio classe C 25/30
Beton für Bauwerke Festigkeitsklasse C 25/30</t>
  </si>
  <si>
    <t>Conglomerato cementizio classe C 32/40
Beton für Bauwerke Festigkeitsklasse C 32/40</t>
  </si>
  <si>
    <t>Sovrapprezzo per classe XC3
Aufpreis für Klasse XC3</t>
  </si>
  <si>
    <t>Sovrapprezzo per classe XC4
Aufpreis für Klasse XC4</t>
  </si>
  <si>
    <t>Sovrapprezzo per classe XF1
Aufpreis für Klasse XF1</t>
  </si>
  <si>
    <t>Sovrapprezzo per classe XF2
Aufpreis für Klasse XF2</t>
  </si>
  <si>
    <t>Sovrapprezzo per classe XD1 e XS1
Aufpreis für Klasse XD1 und XS1</t>
  </si>
  <si>
    <t>Classe di consistenza S4, fluida
Konsistenzklasse S4, fließfähig</t>
  </si>
  <si>
    <t>Sovrapprezzo per calcestruzzo impermeabile
Aufpreis für WU-Beton</t>
  </si>
  <si>
    <t>Cornice tipo A
Rahmen Typ A</t>
  </si>
  <si>
    <t>cadauno
St.</t>
  </si>
  <si>
    <t>Cornice tipo B
Rahmen Typ B</t>
  </si>
  <si>
    <t>Cornice tipo C
Rahmen Typ C</t>
  </si>
  <si>
    <t>Cornice tipo D
Rahmen Typ D</t>
  </si>
  <si>
    <t>Cornice tipo E
Rahmen Typ E</t>
  </si>
  <si>
    <t>Acciaio ad aderenza migl. B450C
Gerippter Stahl B450C</t>
  </si>
  <si>
    <t>kg
kg</t>
  </si>
  <si>
    <t>Reti elettrosaldate B450C
Betonstahlmatten B450C</t>
  </si>
  <si>
    <t>Fornitura e posa in opera di giunzioni per armature 
Liefern und verlegen von Bewehrungsanschlüssen</t>
  </si>
  <si>
    <t>Tramezza forati spess. 12cm: con malta bastarda
Trennwand Lochziegel D 12cm: mit Kalkzementmörtel</t>
  </si>
  <si>
    <t>Telaio porta scorrevole
Schiebetürkasten</t>
  </si>
  <si>
    <t>cad
St</t>
  </si>
  <si>
    <t>Intonaco civile 2 mani: malta bast.+malta fina
Innenputz 2 Lagen: Kalkzem.+Weißkalkfeinputz</t>
  </si>
  <si>
    <t>Malta rasante e ponte di aderenza: rasatura, spessore 0,20cm
Haft- und Armierungsmörtel: Haftspachtelung, Stärke 0,2 cm</t>
  </si>
  <si>
    <t>Armatura intonaco per "sistemi di isolamento termico"; 4×4mm
Putzbewehrung für WDVS; 4×4mm</t>
  </si>
  <si>
    <t>Massetto livellante spess. 5-6cm: cemento cellulare
Ausgleichestrich, D 5-6cm: Schaumbeton</t>
  </si>
  <si>
    <t>Sovrapprezzo alla voce .03 b) per ogni cm di maggior spessore
Aufpreis auf Position .03 b) für jeden weiteren cm Dicke</t>
  </si>
  <si>
    <t>m2cm
m2cm</t>
  </si>
  <si>
    <t>Massetto gallegg. pav. a malta spess. 5cm
Schwimm. Estrich Beläge im Mörtel D 5cm</t>
  </si>
  <si>
    <t>Pav. industr. spess. 15cm: superf. frattazzo mecc.
Industrieboden D 15cm: mech. geglättete Oberfl.</t>
  </si>
  <si>
    <t>Strato separatore: polietilene 0,20mm
Trennlage: Polyäthylen 0,20mm</t>
  </si>
  <si>
    <t>Polistirolo espanso estruso EPS: pareti, spess. 5cm
EPS-Partikelschaum: Wänden, D 5cm</t>
  </si>
  <si>
    <t>Polistirolo estruso, 32 kg/m3, pav.: spess. 5cm
PS-Extruderschaum 32 kg/m3, Böden: D 5cm</t>
  </si>
  <si>
    <t>Isolam. acust. largh. 12-20cm: trucioli gomma spess. 8mm
Dämmstreifen B 12-20cm: Gummigranulat, D 8mm</t>
  </si>
  <si>
    <t>trucioli di gomma con rivestimento, spess. 10mm
Gummigranulat mit Trennlage, D 10mm</t>
  </si>
  <si>
    <t>Pozzo perdente acque piovane: ø 1500mm
Sickerschacht Regenwasser: ø 1500mm</t>
  </si>
  <si>
    <t>Sottofondo ghiaioso da scavo: spess. 25cm
Tragschicht Baugrubenschotter: D 25cm</t>
  </si>
  <si>
    <t>Fascia di ghiaia tonda lavata bianca 15/30
Randstreifen aus gewaschenem weißen Rundkies 15/30</t>
  </si>
  <si>
    <t>Tappeto erboso
Rasenflächen</t>
  </si>
  <si>
    <t>Sistema per l'inverdimento pensile 
Intensive Dachbegrünung</t>
  </si>
  <si>
    <t>Terriccio speciale per giardini pensili intensivi
Substratmischung für intensive Dachbegrünungen</t>
  </si>
  <si>
    <t>Telo antiradice; D 4mm
Wurzelschutzfolie; D 4mm</t>
  </si>
  <si>
    <t>Cupressus sempervirens
Cupressus sempervirens</t>
  </si>
  <si>
    <t>Taxus baccata fastigliata
Taxus baccata fastigliata</t>
  </si>
  <si>
    <t>Morus Platanifolia "fruitless"
Morus Platanifolia "fruitless"</t>
  </si>
  <si>
    <t>*Ginko Piloba (maschile)
Ginko Piloba (Männlich)</t>
  </si>
  <si>
    <t>Panca con schienale: Panchina - Calcestruzzo/Legno
Gartenbank: Sitzbank - Beton/Holz</t>
  </si>
  <si>
    <t>Centrale di programmazione
Zentralgerät zur Programmierung</t>
  </si>
  <si>
    <t>Elettrovalvola
Elektromagnetisches Ventil</t>
  </si>
  <si>
    <t>Valvole di intercettazione a sfera; DN25-1"
Kugel-Absperrventil; DN25-1"</t>
  </si>
  <si>
    <t>Valvole di intercettazione a sfera; DN32-5/4"
Kugel-Absperrventil; DN32-5/4"</t>
  </si>
  <si>
    <t>Collettore per distribuzione per impianto irrigazione
Verteiler für Beregnungsanlage</t>
  </si>
  <si>
    <t>Disconnettore di rete a manicotto; DN32-5/4"
Rohrnetztrenner mit Muffen; DN32-5/4"</t>
  </si>
  <si>
    <t>Filtro d'acqua a controlavaggio; DN32-5/4"; 5,5m3/h
Brauchwasserrückspülfilter; DN32-5/4"; 5,5m3/h</t>
  </si>
  <si>
    <t>Rubinetto di scarico in ottone; PN10
Entleerungsrohr in Messing; PN10</t>
  </si>
  <si>
    <t>Manometro a quadrante Ø80mm
Anzeigemanometer; Ø80mm</t>
  </si>
  <si>
    <t>Irrigatore statico sottosuolo; raggio d'azione 3,5m
Statischer Unterflurberegner; Wurfweite 3,5m</t>
  </si>
  <si>
    <t>Irrigatore statico sottosuolo; raggio d'azione 2m
Statischer Unterflurberegner; Wurfweite 2m</t>
  </si>
  <si>
    <t>Isolamento termico per collettore
Wärmeisolierung des Verteilers</t>
  </si>
  <si>
    <t>Isolamento termico valvole di intercettazione
Wärmeisolierung Absperrventile</t>
  </si>
  <si>
    <t>Tubo d'acciaio; DN 32 - ø 35x1,5
Edelstahlrohrleitungen; DN 32 - ø 35x1,5</t>
  </si>
  <si>
    <t>Tubo in polietilene; øa 20 * 1,6 mm, PN 6
Druckleitungaus PE; øa 20 * 1,6 mm, PN 6</t>
  </si>
  <si>
    <t>Tubo in polietilene; øa 25 * 1,6 mm, PN 6
Druckleitungaus PE; øa 25 * 1,6 mm, PN 6</t>
  </si>
  <si>
    <t>Tubo in polietilene; øa 32 * 1,9 mm, PN 6
Druckleitungaus PE; øa 32 * 1,9 mm, PN 6</t>
  </si>
  <si>
    <t>Tubo in polietilene; øa 40 * 2,3 mm, PN 6
Druckleitungaus PE; øa 40 * 2,3 mm, PN 6</t>
  </si>
  <si>
    <t>Isolamento di tubazioni con polietilene, spes 9 mm; DN32-5/4"
Wärmeisolierung aus Polyäthylen, Stärke 9 mm; DN32-5/4"</t>
  </si>
  <si>
    <t>Pozzetti in conglomerato cem. non armato, rettangolari 30x30
Unbewehrte Betonschächte, rechteckig 30x30</t>
  </si>
  <si>
    <t>cm
cm</t>
  </si>
  <si>
    <t>Zincatura carpenteria pesante
Verzinkung Stahlkonstruktion</t>
  </si>
  <si>
    <t>Costruzione in acciaio completa S235, S275
Komplette Stahlkonstruktion S235, S275</t>
  </si>
  <si>
    <t>Griglia area loculi
Gitterrost Urnenraum</t>
  </si>
  <si>
    <t>ac
pausch</t>
  </si>
  <si>
    <t>corrimano illuminato
beleuchteter Handlauf</t>
  </si>
  <si>
    <t>Corrimano rampa
Handlauf Rampe</t>
  </si>
  <si>
    <t>Ringhiera
Geländer</t>
  </si>
  <si>
    <t>Finestra: prof. d'acc. zinc. con guarniz.
Fenster: Stahlprofil verz. mit Dichtung</t>
  </si>
  <si>
    <t>Porta in lamiera d'acciaio 100x215cm:
Stahltür aus Profilblech 100x215cm verkleidet mit Metallverbundplatten</t>
  </si>
  <si>
    <t>cas
St</t>
  </si>
  <si>
    <t>Porta tagliafuoco acciaio: 900x2000mm REI 60'
Feuerschutztür Stahl: 900x2000mm REI 60'</t>
  </si>
  <si>
    <t>Porta basculante
Schwingtor Außen verkleidet</t>
  </si>
  <si>
    <t>Bordo perimetrale in piatto in acciaio
Flachstahl als Randeinfassung</t>
  </si>
  <si>
    <t>Chiudiporta aereo: battente 1100mm
Obenschließer: Flügel 1100mm</t>
  </si>
  <si>
    <t>Verniciatura a polvere
Pulverbeschichtung</t>
  </si>
  <si>
    <t>Vasca in acciaio
Stahltrog</t>
  </si>
  <si>
    <t>Fontana + cestino
Mülleimer + Brunnen</t>
  </si>
  <si>
    <t>Spargimento ceneri
Abwurf Asche</t>
  </si>
  <si>
    <t>Accesso ossario
Abwurf Knochen</t>
  </si>
  <si>
    <t>Silicati di potassio: tinta chiara
Dispersions-Silikatfarbe aus Kaliwasserglas: hellgetönt</t>
  </si>
  <si>
    <t>Pavim. piastr., formato grande: 60x60cm
Bodenbelag aus Großformatfliesen: 60x60cm</t>
  </si>
  <si>
    <t>Rivestimento in grés porcellanato, spessore &lt;4mm: 100x200cm
Wandverkleidung aus Feinsteinzeug, Stärke &lt;4mm: 100x200cm</t>
  </si>
  <si>
    <t>Rivest. davanzale alluminio: 20-33cm
Fensterbankabdeck. Alu: 20-33cm</t>
  </si>
  <si>
    <t>Nastro multiforo alluminio: 10-20cm
Lochstreifen Alu: 10-20cm</t>
  </si>
  <si>
    <t>Pannello composto in lega di metallo; colore bronzo
Verbundplatte aus einer Metalllegierung; Farbe Bronze</t>
  </si>
  <si>
    <t>Pannello composto in lega di metallo; colore nero
Verbundplatte aus einer Metalllegierung; Farbe Schwarz</t>
  </si>
  <si>
    <t>Sottostruttura in aluminio
Unterkonstruktion in Aluminium</t>
  </si>
  <si>
    <t>Rivestimento pilastro
Verkleidung Stütze</t>
  </si>
  <si>
    <t>Cordone con pannello composto in lega di metallo
Randsteinabdeckung mit Verbundplatte aus Metalllegierung</t>
  </si>
  <si>
    <t>Pannello composto in lega di metallo; perforato
Metallverbundplatte; gelocht</t>
  </si>
  <si>
    <t>m2
2</t>
  </si>
  <si>
    <t>Porta int. con cassa e mostra o con telaio fisso: laminato
Innentür mit Futter oder Pfostenstock und Verkl.: Kunststoff</t>
  </si>
  <si>
    <t>Battente per porta scorrevole
Schiebetürblatt</t>
  </si>
  <si>
    <t>Cristallo stratificato:2 strati, spess. 8mm
VSG: 2-scheibig, D 8mm</t>
  </si>
  <si>
    <t>intercapedine lastre 12 mm, (4+12+4), Ug=1,6W/m2K
Scheibenzwischenraum: 12 mm, (4+12+4), Ug=1,6W/m2K</t>
  </si>
  <si>
    <t>Valvola d'intercettazione a sfera, DN 15-1/2"
Kugelhahn - Vollstromventil, DN 15-1/2"</t>
  </si>
  <si>
    <t>Valvola d'intercettazione a sfera, DN 20-3/4"
Kugelhahn - Vollstromventil, DN 20-3/4"</t>
  </si>
  <si>
    <t>Pozzetto di scarico con griglia in acciaio INOX: DN 50
Bodenablauf mit Inoxrost: DN 50</t>
  </si>
  <si>
    <t>Gruppo di sollevamento in esecuzione compatta: 14 m3/h - 70 kPa
Kompaktkleinhebeanlage: 14 m3/h - 70 kPa</t>
  </si>
  <si>
    <t>Tubo in polietilene (PE-Xa); øa 16 * 2,2 mm
Polyäthylenrohr (PE-Xa); øa 16 * 2,2 mm</t>
  </si>
  <si>
    <t>Tubo in polietilene (PE-HD); øa 20 * 2,8 mm, PN 16
Druckleitung aus Polyäthylenrohr PE-HD; øa 20 * 2,8 mm, PN 16</t>
  </si>
  <si>
    <t>Tubo in polietilene (PE-HD); øa 25 * 3,5 mm, PN 16
Druckleitung aus Polyäthylenrohr PE-HD; øa 25 * 3,5 mm, PN 16</t>
  </si>
  <si>
    <t>Tubazione di scarico in polietilene temperato; øa 50 mm
Abflußleitung aus PE-HD; øa 50 mm</t>
  </si>
  <si>
    <t>Tubazione di scarico in polietilene temperato; øa 100 mm
Abflußleitung aus PE-HD; øa 100 mm</t>
  </si>
  <si>
    <t>Tubo di PVC per fognatura; DN 125mm
PVC für Kanalisation; DN 125mm</t>
  </si>
  <si>
    <t>Isol. tubazioni con polietilene, spes. 9mm; tubo DN15-1/2"
Wärmeisolierung aus Polyäthylen, Stärke 9mm; Rohr DN15-1/2"</t>
  </si>
  <si>
    <t>Isol. tubazioni con polietilene, spes. 9mm; tubo DN20-3/4"
Wärmeisolierung aus Polyäthylen, Stärke 9mm; Rohr DN20-3/4"</t>
  </si>
  <si>
    <t>Isol. tubazioni con polietilene, spes. 9mm; tubo DN25-1"
Wärmeisolierung aus Polyäthylen, Stärke 9mm; Rohr DN25-1"</t>
  </si>
  <si>
    <t>Lavabo sospeso; 55×44 cm
Waschbecken freistehend; 55×44</t>
  </si>
  <si>
    <t>Miscelatore monoleva per lavabo con scarico 5/4"
Waschtisch Einhebel-Einlochmischer mit Ablaufgarnitur 5/4"</t>
  </si>
  <si>
    <t>Vaso WC - sospeso in ceramica
Klosettschale - wandhängend aus Kristallporzellan</t>
  </si>
  <si>
    <t>Cassetta di risciacquo per WC da incasso
Wandeinbauspülkasten</t>
  </si>
  <si>
    <t>Orinatoio; esecuzione a conchiglia
Urinal; Schalenausführung</t>
  </si>
  <si>
    <t>Risciacquo per orinatoio con comando elettronic
Urinalspülung mit elektronischer Näherungsautomatik</t>
  </si>
  <si>
    <t>Lavatoio a parete in ceramica
Wandausgußbecken aus Kristallporzellan</t>
  </si>
  <si>
    <t>Gruppo a parete per lavello; ø 1/2"
Wandbatterie für Spültische; ø 1/2"</t>
  </si>
  <si>
    <t>WC per diversamente abili, sospeso
Behinderten WC, wandhängend</t>
  </si>
  <si>
    <t>Lavabo inclinabile a mano per handicappati
Behindertenwaschbecken</t>
  </si>
  <si>
    <t>Maniglione; L 805 mm - ribaltabile
Haltestange; L 805 mm - aufklappbar</t>
  </si>
  <si>
    <t>Scaldaacqua elettrico istantaneo; 15l
Elektro-Durchlauferhitzer; 15l</t>
  </si>
  <si>
    <t>Specchiera di cristallo; 45 * 60 cm
Kristallspiegel für Waschbecken; 45 * 60 cm</t>
  </si>
  <si>
    <t>Portacarta per WC
Papierrollenhalter</t>
  </si>
  <si>
    <t>Erogatore di sapone liquido; 500ml
Seifencremespender; 500ml</t>
  </si>
  <si>
    <t>Asciugamani di carta
Papiertücher</t>
  </si>
  <si>
    <t>Spazzola per WC
W.C. - Reinigungsbürste</t>
  </si>
  <si>
    <t>Cestino per rifiuti
Papierkorb als Abfallbehälter</t>
  </si>
  <si>
    <t>Quadri elettrici in bassa tensione; unità modulari:96
Niederspannungsstromkreisverteiler; Platzeinheiten: 96</t>
  </si>
  <si>
    <t>Quadri elettrici in bassa tensione; unità modulari:24
Niederspannungsstromkreisverteiler; Platzeinheiten: 24</t>
  </si>
  <si>
    <t>Interruttore magnetotermico; corrente nominale 4×40-50A
Thermomagnetischer Leistungsschalter; Nennstrom 4x40-50 A</t>
  </si>
  <si>
    <t>Interruttore di manovra - sezionatore; c.n. 2×40A 
Ein-Ausschalter - Trenner in Modularbauweise; NS 2×40A</t>
  </si>
  <si>
    <t>Interruttore di manovra - sezionatore; c.n. 4×63A 
Ein-Ausschalter - Trenner in Modularbauweise; NS 4×63A</t>
  </si>
  <si>
    <t>Interruttore magnetotermico; c.n. 2x10 A - 2 unità modulari
Thermomagnetischer Schalter; N.S. 2x10 A - 2 Moduleinheiten</t>
  </si>
  <si>
    <t>Interruttore magnetotermico; c.n. 2x16 A - 2 unità modulari
Thermomagnetischer Schalter; N.S. 2x16 A - 2 Moduleinheiten</t>
  </si>
  <si>
    <t>Interruttore magnetotermico c.n. 4x10 A, Idn=0,03A
Fehlerstromschutzschalter thermomagnetisch N.S. 4x10 A, Idn=0,03A</t>
  </si>
  <si>
    <t>Interruttore magnetotermico c.n. 4x16 A, Idn=0,03A
Fehlerstromschutzschalter thermomagnetisch N.S. 4x16 A, Idn=0,03A</t>
  </si>
  <si>
    <t>Interruttore magnetotermico c.n. 2x10 A, Idn=0,03A
Fehlerstromschutzschalter thermomagnetisch N.S. 2x10 A, Idn=0,03A</t>
  </si>
  <si>
    <t>Interruttore magnetotermico c.n. 2x16 A, Idn=0,03A
Fehlerstromschutzschalter thermomagnetisch N.S. 2x16 A, Idn=0,03A</t>
  </si>
  <si>
    <t>Interruttore magnetotermico c.n. 2x25 A, Idn=0,03A
Fehlerstromschutzschalter thermomagnetisch N.S. 2x25 A, Idn=0,03A</t>
  </si>
  <si>
    <t>Orologio programmatore giornaliero/settimanale
Programmierbare Schaltung mit Tag/Wochenprogramm</t>
  </si>
  <si>
    <t>Indicatore multifunzione; DIN - 4 moduli
Vielfachanzeige; DIN - 4Module</t>
  </si>
  <si>
    <t>Tubazioni flessibili in PVC: Ø 25mm
Installationsrohre aus PVC, flexibel: Ø 25mm</t>
  </si>
  <si>
    <t>Cassette di derivazione; (l×h×p) 314×264×122mm
Abzweigdosen; (bxhxt) 314×264×122mm</t>
  </si>
  <si>
    <t>Linee unipolari; FG7OR0,6/1KV 1x25 mm2
Kupferkabel einpolig; FG7OR0,6/1KV 1x25 mm2</t>
  </si>
  <si>
    <t>Linee unipolari; FG7OR0,6/1KV 1x50 mm2
Kupferkabel einpolig; FG7OR0,6/1KV 1x50 mm2</t>
  </si>
  <si>
    <t>Linee tripolari; FG7OR0,6/1KV 3x2,5 mm2
Kupferkabel dreipolig; FG7OR0,6/1KV 3x2,5 mm2</t>
  </si>
  <si>
    <t>Linee tripolari; FG7OR0,6/1KV 3x6 mm2
Kupferkabel dreipolig; FG7OR0,6/1KV 3x6 mm2</t>
  </si>
  <si>
    <t>Linee tripolari; FG7OR0,6/1KV 3x10 mm2
Kupferkabel dreipolig; FG7OR0,6/1KV 3x10 mm2</t>
  </si>
  <si>
    <t>Punto presa per presa 2×10A+T; lungh. fino a 20m
Steckdosenauslass für Steckdose 2×10A+T; Länge bis a 20m</t>
  </si>
  <si>
    <t>Linea di alimentazione sotto intobnaco; lungh. 20m
Einspeiseleitung in unter Putz Ausführung; Länge 20m</t>
  </si>
  <si>
    <t>Presa 10A
Steckdose 10A</t>
  </si>
  <si>
    <t>Installation bus KNX alimentazione di tensione; 640 mA
Installationsbus KNX Spannungsversorgung; 640 mA</t>
  </si>
  <si>
    <t>Bus Dali Gateway REG a un canale
Installationsbus Dali Gateway REG 1fach</t>
  </si>
  <si>
    <t>Punto luce comandato da pulsante e da rivelatore di movimento
Lichtpunkt mit Tastensteuerung durch Bewegungsmelder</t>
  </si>
  <si>
    <t>Punto luce in parallelo comandato da pulsante
Parallel-Lichtpunkt mit Tastensteuerung und Steuerung</t>
  </si>
  <si>
    <t xml:space="preserve">Apparecchio illuminante per installazione in vista (T1)
LED-Anbauleuchte (T1) </t>
  </si>
  <si>
    <t>Apparecchio di illuminazione lineare LED precablato (T2)
Vorverkabeltes Linear-LED-Lichtkörper zum Wandeinbau (T2)</t>
  </si>
  <si>
    <t>Apparecchio down-light tondo precablato per incasso a soffitto (T3)
Runde Downlight-LED-Deckeneinbauleuchte (T3)</t>
  </si>
  <si>
    <t>Apparecchio illuminante per installazione in vista (T4)
LED-Anbauleuchte (T4)</t>
  </si>
  <si>
    <t>Apparecchio illuminante LED (T5)
LED-Anbauleuchte (T5)</t>
  </si>
  <si>
    <t>Apparecchio illuminante dimmerabile (T6)
Dimmerbares LED-Lichtgerät (T6)</t>
  </si>
  <si>
    <t>Striscia lineare LED
Lineares LED-Lichtband</t>
  </si>
  <si>
    <t>Profilo sagomato in alluminio anodizzato
Alu-Strangpressprofil eloxiert</t>
  </si>
  <si>
    <t xml:space="preserve">Profilo di fissaggio in alluminio
Alu-Befestigungsprofil </t>
  </si>
  <si>
    <t>Alimentatore a 4 canali dimmerabile DALI
4-Kanal DALI-dimmbares Netzgerät</t>
  </si>
  <si>
    <t>Pulsante singolo di comando luce,adatto per sistema KNX
Einfach Licht-Drucktaster geeignet für KNX-System</t>
  </si>
  <si>
    <t>Rivelatore di movimento, adatto per sistema KNX
Bewegungsmelder geeignet für KNX-System</t>
  </si>
  <si>
    <t>Accoppiatore KNX
KNX-Ankopple</t>
  </si>
  <si>
    <t>Interruttore crepuscolare,adatto per sistema KNX
Dammerungsschalter geeignete fur KNX-System</t>
  </si>
  <si>
    <t>Cavo bus schermato 1x2x0,8 mm², verde
Bus-Kabel geschirmt 1x2x0,8 mm², grün</t>
  </si>
  <si>
    <t xml:space="preserve">Linea bus per sistema DALI in cavo 2x1,5 mm2
DALI-Busleitung bestehend aus einem Kabel 2x1,5 mm2 </t>
  </si>
  <si>
    <t>KNX interfaccia dati USB sotto intonaco
KNX - Datenschnittstelle USB Unterputz</t>
  </si>
  <si>
    <t>Installazione di apparecchio KNX per ogni indirizzo fisico
Einrichtung eines KNX-Gerätes pro physikalische Adresse</t>
  </si>
  <si>
    <t>Programmazione di un impianto KNX fino a 50 indirizzi di gruppi
Programmieren einer KNX-Anlage bis zu 50 Gruppenadressen</t>
  </si>
  <si>
    <t>Punto luce per illuminazione demergenza; lungh. 10m
Lichtauslass für autonome Notbeleuchtung; Länge 10m</t>
  </si>
  <si>
    <t>Linea di alim. punto luce di emmergenza; lungh. 20m
Einspeisleitung für Notlichtauslass; L 20m</t>
  </si>
  <si>
    <t>Lampada auton. d'emerg. colleg. in emerg.:8W; 3,6V-1,2Ah;1h 
Einzelbatt. Notl. in Bereitschaftssch.:8W; 3,6V-1,8Ah; 1h</t>
  </si>
  <si>
    <t>Piattina in acciaio zincato a caldo da 30x3,5 mm
Feuerverzinkter Bandstahl 30x3,5 mm</t>
  </si>
  <si>
    <t>Conduttore terra con filo rame isol.: 50mm2
Erdleiter isoliert. Kupferdraht: 50mm2</t>
  </si>
  <si>
    <t>Piastra collettrice fino a 15 derivazioni
Potentialausgleichschiene mit 15 Anschlüssen</t>
  </si>
  <si>
    <t>Corpo scaldante ad alimentazione elettrica
Elektrisch versorgter Heizkörper</t>
  </si>
  <si>
    <t>Montacarichi 2400mm×3220mm
Aufzug als Plattform 2400x3220mm</t>
  </si>
  <si>
    <t>Montacarichi 1600×1560mm
Aufzug als Plattform 1600x1560mm</t>
  </si>
  <si>
    <t>Operaio altamente specializzato
Hochspezialisierter Facharbeiter</t>
  </si>
  <si>
    <t>h
h</t>
  </si>
  <si>
    <t>Operaio specializzato
Spezialisierter Arbeiter</t>
  </si>
  <si>
    <t>Operaio qualificato
Qualifizierter Arbeiter</t>
  </si>
  <si>
    <t>Operaio di 5. livello
Arbeiter 5. Stufe</t>
  </si>
  <si>
    <t>Operaio di 4. livello
Arbeiter 4. Stufe</t>
  </si>
  <si>
    <t>Autocarro con cassapeso (Autorizzazione speciale) 40 t
Lastwagen mit Kippbrücke Gewicht (Sondergenehmigung) 40 t</t>
  </si>
  <si>
    <t>Autocarro con cassa ribaltabile, sovrapprezzo per gru
Lastwagen mit Kippbrücke,Aufpreis für Kran</t>
  </si>
  <si>
    <t>Escavatore idraulico cingolatoda 51 a 76 kW
Hydraulik-Bagger mit Raupen 51 bis 76 kW</t>
  </si>
  <si>
    <t>Abbattimento di piante diametro 16 fino a 20 cm
Fällen von Bäumen Durchmesser 16 bis 20 cm</t>
  </si>
  <si>
    <t>nr
St</t>
  </si>
  <si>
    <t>Estirpazione di ceppaie, diametro: cm 16 fino a 20
Entfernen von Wurzelstöcken, Durchmesser: 16 bis 20 cm</t>
  </si>
  <si>
    <t>Scavo di sbancamento
Allgemeiner Aushub</t>
  </si>
  <si>
    <t>m³
m³</t>
  </si>
  <si>
    <t>Estrazione integrale di massi
Ausgraben von Steinblöcken</t>
  </si>
  <si>
    <t>Scavo a sezione ristretta, deposito laterale entro 5 m
Grabenaushub, seitliche Lagerung innerhalb 5 m</t>
  </si>
  <si>
    <t>Demolizione di pavimentazione in cubetti
Abbruch von Pflasterbelag</t>
  </si>
  <si>
    <t>Rinterro di scavi a sezione ristretta, non sensibili a cedimenti
Wiederauffüllen von Grabenaushub, setzungsunempfindlich</t>
  </si>
  <si>
    <t>Rilevati e rinterri, mat. fornito, sens. a ced.
Aufschüttungen + Wiederauffüllungen, Fremdmaterial, setzungsempfindlich</t>
  </si>
  <si>
    <t>Fornit. e posa di materiale per chiusura superficiale 5cm
Lieferung und Einbau von Material für Oberflächenverschluß 5cm</t>
  </si>
  <si>
    <t>Fornitura di terra vegetale di prestito
Lieferung von Muttererde</t>
  </si>
  <si>
    <t>Diritti di discarica per materiale di categoria 1/G terre da cimiteri
Deponiegebühren für Material der Deponieklasse 1/G- Friedhoferde</t>
  </si>
  <si>
    <t>t
t</t>
  </si>
  <si>
    <t>Diritti di discarica per materiale di scavo
Deponiegebühren Aushubmaterial</t>
  </si>
  <si>
    <t>Installazione e sgombero del cantiere
Einrichten und Räumen der Baustelle</t>
  </si>
  <si>
    <t>a c
psch</t>
  </si>
  <si>
    <t>Fornitura e posa in opera di rivestimento in spritzbeton 12-15 cm
Liefern und Aufbringen von Spritzbeton 12-15 cm</t>
  </si>
  <si>
    <t>m²
m²</t>
  </si>
  <si>
    <t>Armatura per parete chiodata, acciaio B450C
Bewehrung für Spritzbetonwand, Baustahl B450C</t>
  </si>
  <si>
    <t>Chiodi con carico limite di snervamento di 150 kN
Nägel mit einer Streckgrenze bis 150 KN</t>
  </si>
  <si>
    <t>Tubo di polietilene PE100 per acquedotto - PN 16 DN mm 32
Polyäthylenrohr PE100 für Wasserleitung - PN 16 DN mm 32</t>
  </si>
  <si>
    <t>Tubi di polietilene per protezione cavi DN 110 mm
Polyäthylenrohre als Kabelschutzrohre DN 110 mm</t>
  </si>
  <si>
    <t>Tubo in polipropilene a tre strati SN8 DN 125
Polypropylen- dreischichtrohre SN8 DN 125</t>
  </si>
  <si>
    <t>Pozzetto stradale, altezza: 59 cm per secchiello corto
Straßeneinlaufschacht, Höhe: 59 cm für kurzen Eimer</t>
  </si>
  <si>
    <t>nr
Nr</t>
  </si>
  <si>
    <t>Pozzetto, a tenuta d'acqua 0,10 bar 60 x 60 cm
Schacht, wasserdicht 0,10 bar 60 x 60 cm</t>
  </si>
  <si>
    <t>Pozzetto, a tenuta d'acqua 0,10 bar 100 x 120 cm
Schacht, wasserdicht 0,10 bar 100 x 120 cm</t>
  </si>
  <si>
    <t>Pozzetto PE DN 600, scorrimento DN150, senza allacciamenti, h=1,0m
Schacht PE DN 600, Gerinne DN 150, ohne Zulauf h=1,0m</t>
  </si>
  <si>
    <t>Chiusino circolare carico 400 kN peso 170/180 kg
Kreisförmige Schachtabdeckung Prüflast 400 kN Gewicht 170/180 kg</t>
  </si>
  <si>
    <t>Chiusino quadrangolare in ghisa sfero. D400: 600x600mm, ca. 67kg
Schachtabdeckung Sphäroguss D400: 600x600 mm, ca. 67 kg</t>
  </si>
  <si>
    <t>Caditoia tipo "Rekord" caditoia concava peso 95/105 kg
Straßeneinlauf Typ "Rekord" konkaver Einlauf Gewicht 95/105 kg</t>
  </si>
  <si>
    <t>Secchielli raccoglitori tipo corto (L = 25 cm)
Geschiebeeimer kurze Ausführung (L = 25 cm)</t>
  </si>
  <si>
    <t>Diramazione con saracinesca, PN 10/16 DN/DN1 80/50
Einseit. Abzweiger mit seitl. Keilschieber, PN 10/16 DN/DN1 80/50</t>
  </si>
  <si>
    <t>Set di comando per saracinesche stradali per DN50-100
Bedienungsatz für Straßeneinbauschieberfür DN50-100</t>
  </si>
  <si>
    <t>Chiusini stradali in ghisa altezza corpo fino a cm 16
Straßenkappe aus Gußeisen Gehäusehöhe bis cm 16</t>
  </si>
  <si>
    <t>Pavimentazione con cubetti di porfido dimensione cubetti 8/10 cm
Pflasterbelag aus Porphyrwürfeln Würfelabmessungen 8/10 cm</t>
  </si>
  <si>
    <t>Pavimentazione con cubetti, fornitura esclusa
Pflasterbelag, Lieferung ausgeschlossen</t>
  </si>
  <si>
    <t>Pavimentazione con smolleri in porfido s = 5-7 cm
"Smolleri"-Belag aus Porphyr s = 5-7 cm</t>
  </si>
  <si>
    <t>Cordoni (binderi) di delimitazione porfido, B/H = 12/10-15 cm
Begrenzungssteine ("Binderi") Porphyr, B/H = 12/10-15 cm</t>
  </si>
  <si>
    <t>Sovrapprezzo per sigillatura superficiale con cemento
Aufpreis für oberflächliche Zementversiegelung</t>
  </si>
  <si>
    <t>Pavimentaz. masselli congl. cem., con trattamento superfic., 6-7cm
Belag Betonsteine, mit Oberflächenbehandlung,6-7 cm</t>
  </si>
  <si>
    <t>Manto rinforzato bagnato per strade e parcheggi
Befestigte wassergebundene Deckschicht für Wege und Parkflächen</t>
  </si>
  <si>
    <t>Cordone 8/25 cm C 20/25 tipo normale
Betonrandstein 8/25 cm C 20/25 normaler Typ</t>
  </si>
  <si>
    <t xml:space="preserve">N.
ordine
Ordnungsn.
</t>
  </si>
  <si>
    <t>Codice
voce prezziario
Kode
Pos. Preisverz.</t>
  </si>
  <si>
    <t>Descrizione/Beschreibung</t>
  </si>
  <si>
    <t>Unità
 di misura
Einheit</t>
  </si>
  <si>
    <t>Quantità
Menge</t>
  </si>
  <si>
    <t>Prezzo unitario
Einheitspreis</t>
  </si>
  <si>
    <t>Prezzo totale 
(quantità per 
prezzo unitario)
Gesamtpreis 
(Menge mal Einheitspreis)</t>
  </si>
  <si>
    <t>OG 1 Edifici civili e industriali
OG 1 Zivil- und Industriebauten</t>
  </si>
  <si>
    <t>OS 1 lavori in terra
OS 1 Erdbewegungsarbeiten</t>
  </si>
  <si>
    <t xml:space="preserve">6.  - 
6.5 - </t>
  </si>
  <si>
    <t>Ripartizione Lavori Pubblici
Abteilung für öffentliche Arbeiten
Ufficio Amministrazione dei Lavori Pubblici
 Amt für Verw. im Bereich der Öff. Arbeiten</t>
  </si>
  <si>
    <t>LISTA DELLE CATEGORIE DI LAVORAZIONI E FORNITURE
OFFERTA ECONOMICA A PREZZI UNITARI
Allegato "C1"</t>
  </si>
  <si>
    <t>VERZEICHNIS DER ARBEITEN UND LIEFERUNGEN
WIRTSCHAFTLICHES ANGEBOT NACH EINHEITSPREISEN
Anhang "C1"</t>
  </si>
  <si>
    <t xml:space="preserve">              Importo a base d'asta
              Ausschreibungsbetrag</t>
  </si>
  <si>
    <t xml:space="preserve">              Codice Unico di Progetto (CUP)
              Einheitskode</t>
  </si>
  <si>
    <t xml:space="preserve">              Codice Identificativo Gara (CIG)
              Erkennungskode der Ausschreibung</t>
  </si>
  <si>
    <t xml:space="preserve">                 Impresa offerente (ragione sociale, indirizzo, P.IVA)
                 Bieter (Firmenbezeichnung, Rechtssitz,  MwSt-Nummer)</t>
  </si>
  <si>
    <t>………………………………………………………………………………
………………………………………………………………………………</t>
  </si>
  <si>
    <t>I57H16000940004</t>
  </si>
  <si>
    <t xml:space="preserve"> 6892355745</t>
  </si>
  <si>
    <t>IMPORTO TOTALE DEI LAVORI SENZA SICUREZZA
GESAMTBETRAG DER ARBEITEN OHNE SICHERHEITSMASSNAHMEN</t>
  </si>
  <si>
    <t xml:space="preserve">    CORRISPONDENTE AD UN RIBASSO PERCENTUALE 
    ENTSPRICHT EINEM PROZENTUELLEM ABSCHLAG</t>
  </si>
  <si>
    <t>(in cifre)
(in Zahlen)</t>
  </si>
  <si>
    <t>in lettere
in Buchstabe</t>
  </si>
  <si>
    <t xml:space="preserve">
……………………………………………………………………………………………………………
……………………………………………………………………………………………………………</t>
  </si>
  <si>
    <t>per cento
Prozent</t>
  </si>
  <si>
    <t xml:space="preserve">SUL PREZZO POSTO A BASE DI GARA AL NETTO DEGLI ONERI DI SICUREZZA 
AUF DEN IN DER AUSSCHREIBUNG ANGEGEBENEN BETRAG OHNE KOSTEN  FÜR SICHERHIETSMAßNAHMEN   </t>
  </si>
  <si>
    <t>IMPORTO COMPLESSIVO OFFERTO COMPRENSIVO DEGLI ONERI DELLA SICUREZZA
GESAMTBETRAG DES ANGEBOTS EINSCHLIESSLICH DER KOSTEN FÜR SICHERHEITSMASSNAHMEN</t>
  </si>
  <si>
    <t xml:space="preserve">   Luogo - Data, 
   Sitz    - Datum</t>
  </si>
  <si>
    <t>…………………………………………………………………………</t>
  </si>
  <si>
    <t xml:space="preserve">   Firma digitale del concorrente        (1)
   Digital Unterschrift des Bieters </t>
  </si>
  <si>
    <r>
      <t>(1)</t>
    </r>
    <r>
      <rPr>
        <b/>
        <sz val="8"/>
        <rFont val="Verdana"/>
        <family val="2"/>
      </rPr>
      <t xml:space="preserve"> </t>
    </r>
    <r>
      <rPr>
        <b/>
        <sz val="8"/>
        <color indexed="8"/>
        <rFont val="Verdana"/>
        <family val="2"/>
      </rPr>
      <t xml:space="preserve">Firma </t>
    </r>
    <r>
      <rPr>
        <sz val="8"/>
        <color indexed="8"/>
        <rFont val="Verdana"/>
        <family val="2"/>
      </rPr>
      <t>del legale rappresentante dell'impresa o, in caso di raggruppamento d'imprese, dei legali rappre-
     sentanti di tutte le imprese raggruppate o, in caso di consorzio, del legale rappresentante del consorzio e dei legali 
     rappresentanti di tutte le consorziate che eseguiranno direttamente la prestazione per il consorzio.</t>
    </r>
  </si>
  <si>
    <r>
      <t xml:space="preserve">     Unterschrift </t>
    </r>
    <r>
      <rPr>
        <sz val="8"/>
        <color indexed="8"/>
        <rFont val="Verdana"/>
        <family val="2"/>
      </rPr>
      <t>des gesetzlichen Vertreters des Unternehmens oder, im Falle einer Bietergemeinschaft, von
     den gesetzlichen Vertretern aller zusammengeschlossenen Firmen bzw., im Falle eines Konsortiums, vom gesetzlichen
     Vertreter des Konsortiums und den  gesetzlichen Vertretern aller Konsortialfirmen, welche direkt die Arbeiten für das
     Konsortium durchführen.</t>
    </r>
  </si>
  <si>
    <t>RIEPILOGO
ZUSAMMENFASSUNG</t>
  </si>
  <si>
    <t xml:space="preserve">ONERI DELLA SICUREZZA
SICHERHEITSKOSTEN </t>
  </si>
  <si>
    <t>Chiusino quadrangolare in ghisa sferoidale B125: 300x300 mm, ca. 9kg
Schachtabdeckung Sphäroguss B125: 300x300 mm, ca. 9kg</t>
  </si>
  <si>
    <t>OG 1 / III Bis</t>
  </si>
  <si>
    <t>OG 3 Strade, autostrade
OG 3 Strassen, Autobahnen</t>
  </si>
  <si>
    <t>OS 30 Impianti interni elettrici, telefonici, radiotelefonici e televisivi
OS 30 Elektro-, Telefon-, Funksprech- und Fernsehanlagen im Innenbereich</t>
  </si>
  <si>
    <t>OS 24 Verde e arredo urbano
OS24 Öffentliche Grünanlagen und dazugehörige städebauliche Einrichtungen</t>
  </si>
  <si>
    <t>OS 4 Impianti elettromagnetici trasportatori
OS 4 Förderanlagen</t>
  </si>
  <si>
    <t>OS 21 Opere strutturali speciali
Os 21 Arbeiten für Spezialtragwerke</t>
  </si>
  <si>
    <t>OG 6 Acquedotti, gasdotti, oleodotti, opere di irrigazione e di evacuazione
OG 6 Wasser-, Gas- und Ölleitungen, Bewässerungsanlagen und Abflussleitungen</t>
  </si>
  <si>
    <t>OS 3 Impianti idrico-sanitario, cucine, lavanderie
OS 3 Sanitär-, Küchen- und Waschanlagen</t>
  </si>
  <si>
    <t>OS 6 / III</t>
  </si>
  <si>
    <t>OS 6 Finiture di opere generali in materiali lignei, plastici, metallici e vetrosi
OS 6 Ausbauarbeiten mit Holz, Kunststoff, Metall und Glas</t>
  </si>
  <si>
    <t>OS 1 / II</t>
  </si>
  <si>
    <t>Totale: OG 1 Edifici civili e industriali
Gesamt:OG 1 Zivil- und Industriebauten</t>
  </si>
  <si>
    <t>Totale: OG 3 Strade, autostrade
Gesamt: OG 3 Strassen, Autobahnen</t>
  </si>
  <si>
    <t>Totale: OS 30 Impianti interni elettrici, telefonici, radiotelefonici e televisivi
Gesamt: OS 30 Elektro-, Telefon-, Funksprech- und Fernsehanlagen im Innenbereich</t>
  </si>
  <si>
    <t>Contalitri per acqua fredda;
Kaltwasserzaähler</t>
  </si>
  <si>
    <t>Tubo gocciolatorein polietilene; DN15/PN10
PE-Tropfschlauch DN15/PN10</t>
  </si>
  <si>
    <t>Totale: OS 24 Verde e arredo urbano
Gesamt: OS24 Öffentliche Grünanlagen und dazugehörige städebauliche Einrichtungen</t>
  </si>
  <si>
    <t>Totale: OS 4 Impianti elettromagnetici trasportatori
Gesamt: OS 4 Förderanlagen</t>
  </si>
  <si>
    <t>Totale: OS 21 Opere strutturali speciali
Gesamt: Os 21 Arbeiten für Spezialtragwerke</t>
  </si>
  <si>
    <t>Totale: OS 6 Finiture di opere generali in materiali lignei, plastici, metallici e vetrosi
Gesamt: OS 6 Ausbauarbeiten mit Holz, Kunststoff, Metall und Glas</t>
  </si>
  <si>
    <t>Totale: OG 6 Acquedotti, gasdotti, oleodotti, opere di irrigazione e di evacuazione
Gesamt: OG 6 Wasser-, Gas- und Ölleitungen, Bewässerungsanlagen und Abflussleitungen</t>
  </si>
  <si>
    <t>Totale: OS 3 Impianti idrico-sanitario, cucine, lavanderie
Gesamt: OS 3 Sanitär-, Küchen- und Waschanlagen</t>
  </si>
  <si>
    <t>OS 7 Finiture di opere generali di natura edile
OS 7 Ausbauarbeiten im Bauwesen</t>
  </si>
  <si>
    <t>Totale: OS 7 Finiture di opere generali di natura edile
Gesamt: OS 7 Ausbauarbeiten im Bauwesen</t>
  </si>
  <si>
    <t>Importo: OG 1 / III Bis
Betrag: OG 1 / III Bis</t>
  </si>
  <si>
    <t>Totale: OS 1 lavori in terra
Gesamt: OS 1 Erdbewegungsarbeiten</t>
  </si>
  <si>
    <t>Importo: OS6 / III
Betrag: OS6 / III</t>
  </si>
  <si>
    <t>Importo: OS1 / II
Betrag: OS1 / II</t>
  </si>
  <si>
    <t>cadauno
St</t>
  </si>
  <si>
    <t>OGGETTO:
Realizzazione di un fabbricato a due piani
per loculi per feretri e ossarietti
p.f. 1589/1 CC Dodiciville
via Maso della Pieve</t>
  </si>
  <si>
    <t>BETREFF
Bau eines zweistöckigen Gebäudes
für Nischen für Särge und Beinhäuser
G.P. 1589/1 KG Zwölfmalgreien
Pfarrhofstraße</t>
  </si>
  <si>
    <t>Pedata e alzata 150×33/15cm in porfido
Tritt-/Setzstufe in Porphyr 150×33/15cm</t>
  </si>
  <si>
    <t>Lastra in pietra in porfido 150×30cm
Porphyrplatte 150×30cm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</si>
</sst>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 _€_-;\-* #,##0.00\ _€_-;_-* &quot;-&quot;??\ _€_-;_-@_-"/>
    <numFmt numFmtId="164" formatCode="#,##0.00\ &quot;€&quot;"/>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8"/>
      <color indexed="8"/>
      <name val="Verdana"/>
      <family val="2"/>
    </font>
    <font>
      <sz val="8"/>
      <color indexed="8"/>
      <name val="Calibri"/>
      <family val="2"/>
    </font>
    <font>
      <sz val="8"/>
      <color indexed="8"/>
      <name val="Arial"/>
      <family val="2"/>
    </font>
    <font>
      <b/>
      <sz val="9"/>
      <color indexed="8"/>
      <name val="Verdana"/>
      <family val="2"/>
    </font>
    <font>
      <b/>
      <sz val="10"/>
      <color indexed="8"/>
      <name val="Verdana"/>
      <family val="2"/>
    </font>
    <font>
      <b/>
      <sz val="9"/>
      <color indexed="10"/>
      <name val="Verdana"/>
      <family val="2"/>
    </font>
    <font>
      <b/>
      <sz val="11"/>
      <color indexed="8"/>
      <name val="Arial"/>
      <family val="2"/>
    </font>
    <font>
      <b/>
      <sz val="8.5"/>
      <color indexed="8"/>
      <name val="Verdana"/>
      <family val="2"/>
    </font>
    <font>
      <sz val="8.5"/>
      <name val="Verdana"/>
      <family val="2"/>
    </font>
    <font>
      <sz val="10"/>
      <name val="Arial"/>
      <family val="2"/>
    </font>
    <font>
      <b/>
      <sz val="8"/>
      <name val="Verdana"/>
      <family val="2"/>
    </font>
    <font>
      <b/>
      <sz val="9"/>
      <name val="Verdana"/>
      <family val="2"/>
    </font>
    <font>
      <sz val="8"/>
      <color indexed="8"/>
      <name val="Verdana"/>
      <family val="2"/>
    </font>
    <font>
      <sz val="8.5"/>
      <color indexed="8"/>
      <name val="Verdana"/>
      <family val="2"/>
    </font>
    <font>
      <sz val="11"/>
      <color indexed="8"/>
      <name val="Verdana"/>
      <family val="2"/>
    </font>
    <font>
      <sz val="9"/>
      <color indexed="8"/>
      <name val="Verdana"/>
      <family val="2"/>
    </font>
    <font>
      <sz val="8"/>
      <name val="Verdana"/>
      <family val="2"/>
    </font>
    <font>
      <b/>
      <sz val="7"/>
      <color indexed="8"/>
      <name val="Verdana"/>
      <family val="2"/>
    </font>
  </fonts>
  <fills count="6">
    <fill>
      <patternFill patternType="none"/>
    </fill>
    <fill>
      <patternFill patternType="gray125"/>
    </fill>
    <fill>
      <patternFill patternType="solid">
        <fgColor rgb="FFFFFF00"/>
        <bgColor indexed="64"/>
      </patternFill>
    </fill>
    <fill>
      <patternFill patternType="solid">
        <fgColor indexed="13"/>
        <bgColor indexed="64"/>
      </patternFill>
    </fill>
    <fill>
      <patternFill patternType="solid">
        <fgColor theme="5" tint="0.59999389629810485"/>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2" fillId="0" borderId="0"/>
  </cellStyleXfs>
  <cellXfs count="128">
    <xf numFmtId="0" fontId="0" fillId="0" borderId="0" xfId="0"/>
    <xf numFmtId="0" fontId="6"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15" fillId="0" borderId="6" xfId="0" applyFont="1" applyFill="1" applyBorder="1" applyAlignment="1" applyProtection="1">
      <alignment horizontal="left" vertical="center" wrapText="1"/>
    </xf>
    <xf numFmtId="0" fontId="15" fillId="3" borderId="0" xfId="0" applyFont="1" applyFill="1" applyBorder="1" applyAlignment="1" applyProtection="1">
      <alignment horizontal="center" vertical="top" wrapText="1"/>
      <protection locked="0"/>
    </xf>
    <xf numFmtId="0" fontId="15" fillId="0" borderId="7" xfId="0" applyFont="1" applyFill="1" applyBorder="1" applyAlignment="1" applyProtection="1">
      <alignment horizontal="center" vertical="center" wrapText="1"/>
    </xf>
    <xf numFmtId="0" fontId="15" fillId="0" borderId="8" xfId="0"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5" fillId="0" borderId="6" xfId="0" applyFont="1" applyBorder="1" applyAlignment="1" applyProtection="1">
      <alignment horizontal="center" vertical="center" wrapText="1"/>
    </xf>
    <xf numFmtId="0" fontId="15" fillId="0" borderId="11" xfId="0" applyFont="1" applyFill="1" applyBorder="1" applyAlignment="1" applyProtection="1">
      <alignment vertical="center" wrapText="1"/>
    </xf>
    <xf numFmtId="0" fontId="16" fillId="3" borderId="0" xfId="0" applyFont="1" applyFill="1" applyBorder="1" applyAlignment="1" applyProtection="1">
      <alignment horizontal="center" vertical="center" wrapText="1"/>
      <protection locked="0"/>
    </xf>
    <xf numFmtId="0" fontId="18" fillId="0" borderId="0" xfId="0" applyFont="1" applyFill="1" applyBorder="1" applyAlignment="1" applyProtection="1">
      <alignment horizontal="left" vertical="center" wrapText="1"/>
    </xf>
    <xf numFmtId="1" fontId="14" fillId="0" borderId="0" xfId="0" applyNumberFormat="1" applyFont="1" applyFill="1" applyBorder="1" applyAlignment="1" applyProtection="1">
      <alignment vertical="center" wrapText="1"/>
    </xf>
    <xf numFmtId="164" fontId="6" fillId="4" borderId="1" xfId="0" applyNumberFormat="1" applyFont="1" applyFill="1" applyBorder="1" applyAlignment="1" applyProtection="1">
      <alignment horizontal="right" vertical="center" wrapText="1"/>
    </xf>
    <xf numFmtId="44" fontId="0" fillId="2" borderId="1" xfId="2"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wrapText="1"/>
    </xf>
    <xf numFmtId="1" fontId="4" fillId="0" borderId="0" xfId="0" applyNumberFormat="1" applyFont="1" applyFill="1" applyAlignment="1" applyProtection="1">
      <alignment vertical="center"/>
    </xf>
    <xf numFmtId="49" fontId="5" fillId="0" borderId="0" xfId="0" applyNumberFormat="1" applyFont="1" applyFill="1" applyAlignment="1" applyProtection="1">
      <alignment vertical="center" wrapText="1"/>
    </xf>
    <xf numFmtId="0" fontId="0" fillId="0" borderId="0" xfId="0" applyProtection="1"/>
    <xf numFmtId="0" fontId="5" fillId="0" borderId="0" xfId="0" applyFont="1" applyFill="1" applyAlignment="1" applyProtection="1">
      <alignment vertical="center" wrapText="1"/>
    </xf>
    <xf numFmtId="2" fontId="20" fillId="0" borderId="0" xfId="0" applyNumberFormat="1" applyFont="1" applyFill="1" applyAlignment="1" applyProtection="1">
      <alignment horizontal="right" vertical="top" wrapText="1"/>
    </xf>
    <xf numFmtId="49" fontId="7" fillId="0" borderId="0" xfId="0" applyNumberFormat="1" applyFont="1" applyFill="1" applyBorder="1" applyAlignment="1" applyProtection="1">
      <alignment horizontal="center" vertical="center" wrapText="1"/>
    </xf>
    <xf numFmtId="0" fontId="6" fillId="0" borderId="0" xfId="0" applyFont="1" applyFill="1" applyAlignment="1" applyProtection="1">
      <alignment vertical="top" wrapText="1"/>
    </xf>
    <xf numFmtId="49" fontId="6" fillId="0" borderId="0" xfId="0" applyNumberFormat="1" applyFont="1" applyFill="1" applyAlignment="1" applyProtection="1">
      <alignment horizontal="left" vertical="center"/>
    </xf>
    <xf numFmtId="49" fontId="6" fillId="0" borderId="0" xfId="0" applyNumberFormat="1" applyFont="1" applyFill="1" applyAlignment="1" applyProtection="1">
      <alignment horizontal="left" vertical="center" wrapText="1"/>
    </xf>
    <xf numFmtId="49" fontId="9" fillId="0" borderId="0" xfId="0" applyNumberFormat="1" applyFont="1" applyFill="1" applyAlignment="1" applyProtection="1">
      <alignment horizontal="center" vertical="center"/>
    </xf>
    <xf numFmtId="44" fontId="9" fillId="0" borderId="0" xfId="2" applyFont="1" applyFill="1" applyAlignment="1" applyProtection="1">
      <alignment horizontal="center" vertical="center"/>
    </xf>
    <xf numFmtId="0" fontId="0" fillId="4" borderId="0" xfId="0" applyFill="1" applyProtection="1"/>
    <xf numFmtId="44" fontId="0" fillId="0" borderId="0" xfId="2" applyFont="1" applyProtection="1"/>
    <xf numFmtId="49" fontId="10" fillId="0" borderId="0" xfId="0" applyNumberFormat="1" applyFont="1" applyFill="1" applyAlignment="1" applyProtection="1">
      <alignment horizontal="left" vertical="center" wrapText="1"/>
    </xf>
    <xf numFmtId="44" fontId="4" fillId="0" borderId="0" xfId="2" applyFont="1" applyFill="1" applyBorder="1" applyAlignment="1" applyProtection="1">
      <alignment vertical="center"/>
    </xf>
    <xf numFmtId="1" fontId="3" fillId="0" borderId="1" xfId="0" applyNumberFormat="1" applyFont="1" applyFill="1" applyBorder="1" applyAlignment="1" applyProtection="1">
      <alignment horizontal="center" vertical="center" textRotation="90"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164" fontId="3" fillId="0" borderId="1" xfId="0" applyNumberFormat="1" applyFont="1" applyFill="1" applyBorder="1" applyAlignment="1" applyProtection="1">
      <alignment horizontal="center" vertical="center" wrapText="1"/>
    </xf>
    <xf numFmtId="44" fontId="3" fillId="0" borderId="1" xfId="2" applyFont="1" applyFill="1" applyBorder="1" applyAlignment="1" applyProtection="1">
      <alignment horizontal="center" vertical="center" wrapText="1"/>
    </xf>
    <xf numFmtId="0" fontId="0" fillId="0" borderId="1" xfId="0" applyBorder="1" applyAlignment="1" applyProtection="1">
      <alignment vertical="center"/>
    </xf>
    <xf numFmtId="44" fontId="0" fillId="0" borderId="1" xfId="2" applyFont="1" applyBorder="1" applyAlignment="1" applyProtection="1">
      <alignment vertical="center"/>
    </xf>
    <xf numFmtId="0" fontId="0" fillId="0" borderId="0" xfId="0" applyAlignment="1" applyProtection="1">
      <alignment vertical="center"/>
    </xf>
    <xf numFmtId="49" fontId="0" fillId="0" borderId="1" xfId="0" applyNumberFormat="1" applyBorder="1" applyAlignment="1" applyProtection="1">
      <alignment vertical="center"/>
    </xf>
    <xf numFmtId="0" fontId="0" fillId="0" borderId="1" xfId="0" applyBorder="1" applyAlignment="1" applyProtection="1">
      <alignment wrapText="1"/>
    </xf>
    <xf numFmtId="0" fontId="0" fillId="0" borderId="1" xfId="0" applyBorder="1" applyAlignment="1" applyProtection="1">
      <alignment horizontal="center" vertical="center" wrapText="1"/>
    </xf>
    <xf numFmtId="2" fontId="0" fillId="0" borderId="1" xfId="0" applyNumberFormat="1" applyBorder="1" applyAlignment="1" applyProtection="1">
      <alignment horizontal="right" vertical="center" wrapText="1"/>
    </xf>
    <xf numFmtId="44" fontId="0" fillId="0" borderId="1" xfId="0" applyNumberFormat="1" applyBorder="1" applyAlignment="1" applyProtection="1">
      <alignment horizontal="right" vertical="center"/>
    </xf>
    <xf numFmtId="44" fontId="2" fillId="4" borderId="9" xfId="0" applyNumberFormat="1" applyFont="1" applyFill="1" applyBorder="1" applyAlignment="1" applyProtection="1">
      <alignment vertical="center" wrapText="1"/>
    </xf>
    <xf numFmtId="0" fontId="0" fillId="0" borderId="1" xfId="0" applyBorder="1" applyAlignment="1" applyProtection="1">
      <alignment horizontal="center" vertical="center"/>
    </xf>
    <xf numFmtId="2" fontId="0" fillId="0" borderId="1" xfId="0" applyNumberFormat="1" applyBorder="1" applyAlignment="1" applyProtection="1">
      <alignment horizontal="right" vertical="center"/>
    </xf>
    <xf numFmtId="0" fontId="0" fillId="0" borderId="1" xfId="0" applyBorder="1" applyProtection="1"/>
    <xf numFmtId="0" fontId="0" fillId="0" borderId="1" xfId="0" applyBorder="1" applyAlignment="1" applyProtection="1">
      <alignment horizontal="right" vertical="center"/>
    </xf>
    <xf numFmtId="44" fontId="2" fillId="5" borderId="1" xfId="0" applyNumberFormat="1" applyFont="1" applyFill="1" applyBorder="1" applyAlignment="1" applyProtection="1">
      <alignment vertical="center" wrapText="1"/>
    </xf>
    <xf numFmtId="0" fontId="0" fillId="0" borderId="0" xfId="0" applyAlignment="1" applyProtection="1">
      <alignment horizontal="right"/>
    </xf>
    <xf numFmtId="164" fontId="14" fillId="4" borderId="1" xfId="0" applyNumberFormat="1" applyFont="1" applyFill="1" applyBorder="1" applyAlignment="1" applyProtection="1">
      <alignment horizontal="right" vertical="center"/>
    </xf>
    <xf numFmtId="49" fontId="15" fillId="0" borderId="10" xfId="0" applyNumberFormat="1" applyFont="1" applyFill="1" applyBorder="1" applyAlignment="1" applyProtection="1">
      <alignment wrapText="1"/>
    </xf>
    <xf numFmtId="10" fontId="6" fillId="0" borderId="11" xfId="1" applyNumberFormat="1" applyFont="1" applyBorder="1" applyAlignment="1" applyProtection="1">
      <alignment horizontal="right" vertical="center"/>
    </xf>
    <xf numFmtId="0" fontId="15" fillId="0" borderId="0" xfId="0" applyFont="1" applyFill="1" applyBorder="1" applyAlignment="1" applyProtection="1">
      <alignment horizontal="center" vertical="top" wrapText="1"/>
    </xf>
    <xf numFmtId="0" fontId="17" fillId="0" borderId="0" xfId="0" applyFont="1" applyFill="1" applyBorder="1" applyAlignment="1" applyProtection="1">
      <alignment vertical="top"/>
    </xf>
    <xf numFmtId="0" fontId="15" fillId="0" borderId="0" xfId="0" applyFont="1" applyBorder="1" applyAlignment="1" applyProtection="1">
      <alignment horizontal="center" vertical="center" wrapText="1"/>
    </xf>
    <xf numFmtId="164" fontId="15" fillId="0" borderId="7" xfId="0" applyNumberFormat="1" applyFont="1" applyFill="1" applyBorder="1" applyProtection="1"/>
    <xf numFmtId="49" fontId="15" fillId="0" borderId="5" xfId="0" applyNumberFormat="1" applyFont="1" applyFill="1" applyBorder="1" applyAlignment="1" applyProtection="1">
      <alignment wrapText="1"/>
    </xf>
    <xf numFmtId="0" fontId="15" fillId="0" borderId="0" xfId="0" applyFont="1" applyFill="1" applyBorder="1" applyAlignment="1" applyProtection="1">
      <alignment wrapText="1"/>
    </xf>
    <xf numFmtId="49" fontId="15" fillId="0" borderId="0" xfId="0" applyNumberFormat="1" applyFont="1" applyFill="1" applyBorder="1" applyAlignment="1" applyProtection="1">
      <alignment horizontal="center" wrapText="1"/>
    </xf>
    <xf numFmtId="2" fontId="15" fillId="0" borderId="7" xfId="0" applyNumberFormat="1" applyFont="1" applyFill="1" applyBorder="1" applyAlignment="1" applyProtection="1">
      <alignment wrapText="1"/>
    </xf>
    <xf numFmtId="164" fontId="15" fillId="0" borderId="0" xfId="0" applyNumberFormat="1" applyFont="1" applyFill="1" applyBorder="1" applyProtection="1"/>
    <xf numFmtId="164" fontId="15" fillId="0" borderId="4" xfId="0" applyNumberFormat="1" applyFont="1" applyFill="1" applyBorder="1" applyProtection="1"/>
    <xf numFmtId="164" fontId="15" fillId="0" borderId="9" xfId="0" applyNumberFormat="1" applyFont="1" applyFill="1" applyBorder="1" applyProtection="1"/>
    <xf numFmtId="1" fontId="16" fillId="0" borderId="3" xfId="0" applyNumberFormat="1" applyFont="1" applyFill="1" applyBorder="1" applyAlignment="1" applyProtection="1">
      <alignment vertical="center"/>
    </xf>
    <xf numFmtId="1" fontId="15" fillId="0" borderId="3" xfId="0" applyNumberFormat="1" applyFont="1" applyFill="1" applyBorder="1" applyAlignment="1" applyProtection="1">
      <alignment vertical="center"/>
    </xf>
    <xf numFmtId="0" fontId="4" fillId="0" borderId="0" xfId="0" applyFont="1" applyFill="1" applyBorder="1" applyAlignment="1" applyProtection="1">
      <alignment wrapText="1"/>
    </xf>
    <xf numFmtId="49" fontId="4" fillId="0" borderId="0" xfId="0" applyNumberFormat="1" applyFont="1" applyFill="1" applyAlignment="1" applyProtection="1">
      <alignment horizontal="center" wrapText="1"/>
    </xf>
    <xf numFmtId="2" fontId="4" fillId="0" borderId="0" xfId="0" applyNumberFormat="1" applyFont="1" applyFill="1" applyAlignment="1" applyProtection="1">
      <alignment wrapText="1"/>
    </xf>
    <xf numFmtId="164" fontId="4" fillId="0" borderId="0" xfId="0" applyNumberFormat="1" applyFont="1" applyFill="1" applyProtection="1"/>
    <xf numFmtId="1" fontId="15" fillId="0" borderId="0" xfId="0" applyNumberFormat="1" applyFont="1" applyFill="1" applyAlignment="1" applyProtection="1">
      <alignment vertical="center"/>
    </xf>
    <xf numFmtId="49" fontId="15" fillId="0" borderId="0" xfId="0" applyNumberFormat="1" applyFont="1" applyFill="1" applyAlignment="1" applyProtection="1">
      <alignment wrapText="1"/>
    </xf>
    <xf numFmtId="0" fontId="15" fillId="0" borderId="0" xfId="0" applyFont="1" applyFill="1" applyAlignment="1" applyProtection="1">
      <alignment wrapText="1"/>
    </xf>
    <xf numFmtId="49" fontId="15" fillId="0" borderId="0" xfId="0" applyNumberFormat="1" applyFont="1" applyFill="1" applyAlignment="1" applyProtection="1">
      <alignment horizontal="center" wrapText="1"/>
    </xf>
    <xf numFmtId="2" fontId="15" fillId="0" borderId="0" xfId="0" applyNumberFormat="1" applyFont="1" applyFill="1" applyAlignment="1" applyProtection="1">
      <alignment wrapText="1"/>
    </xf>
    <xf numFmtId="164" fontId="15" fillId="0" borderId="0" xfId="0" applyNumberFormat="1" applyFont="1" applyFill="1" applyProtection="1"/>
    <xf numFmtId="0" fontId="15" fillId="0" borderId="0" xfId="0" applyFont="1" applyFill="1" applyBorder="1" applyAlignment="1" applyProtection="1">
      <alignment vertical="center" wrapText="1"/>
    </xf>
    <xf numFmtId="49" fontId="15" fillId="0" borderId="0" xfId="0" applyNumberFormat="1" applyFont="1" applyFill="1" applyAlignment="1" applyProtection="1">
      <alignment vertical="center" wrapText="1"/>
    </xf>
    <xf numFmtId="0" fontId="15" fillId="0" borderId="0" xfId="0" applyFont="1" applyFill="1" applyAlignment="1" applyProtection="1">
      <alignment vertical="center" wrapText="1"/>
    </xf>
    <xf numFmtId="4" fontId="15" fillId="0" borderId="0" xfId="0" applyNumberFormat="1" applyFont="1" applyFill="1" applyAlignment="1" applyProtection="1">
      <alignment vertical="center"/>
    </xf>
    <xf numFmtId="164" fontId="15" fillId="0" borderId="0" xfId="0" applyNumberFormat="1" applyFont="1" applyFill="1" applyAlignment="1" applyProtection="1">
      <alignment vertical="center"/>
    </xf>
    <xf numFmtId="0" fontId="15" fillId="0" borderId="0" xfId="0" applyFont="1" applyFill="1" applyProtection="1"/>
    <xf numFmtId="0" fontId="19" fillId="0" borderId="0" xfId="0" applyFont="1" applyAlignment="1" applyProtection="1">
      <alignment vertical="center" wrapText="1"/>
    </xf>
    <xf numFmtId="0" fontId="3" fillId="0" borderId="0" xfId="0" applyFont="1" applyAlignment="1" applyProtection="1">
      <alignment vertical="center" wrapText="1"/>
    </xf>
    <xf numFmtId="164" fontId="20" fillId="0" borderId="0" xfId="0" applyNumberFormat="1" applyFont="1" applyFill="1" applyAlignment="1" applyProtection="1">
      <alignment horizontal="left" vertical="top" wrapText="1"/>
    </xf>
    <xf numFmtId="0" fontId="2" fillId="0" borderId="0" xfId="0" applyFont="1" applyProtection="1"/>
    <xf numFmtId="49" fontId="6" fillId="4" borderId="0" xfId="0" applyNumberFormat="1" applyFont="1" applyFill="1" applyBorder="1" applyAlignment="1" applyProtection="1">
      <alignment horizontal="center" vertical="center" wrapText="1"/>
    </xf>
    <xf numFmtId="0" fontId="6" fillId="4" borderId="0" xfId="0" applyNumberFormat="1" applyFont="1" applyFill="1" applyAlignment="1" applyProtection="1">
      <alignment horizontal="center" vertical="center" wrapText="1"/>
    </xf>
    <xf numFmtId="0" fontId="8" fillId="4" borderId="0" xfId="0" applyNumberFormat="1" applyFont="1" applyFill="1" applyAlignment="1" applyProtection="1">
      <alignment horizontal="center" vertical="center" wrapText="1"/>
    </xf>
    <xf numFmtId="44" fontId="6" fillId="4" borderId="0" xfId="2" applyFont="1" applyFill="1" applyAlignment="1" applyProtection="1">
      <alignment horizontal="right" vertical="center" wrapText="1"/>
    </xf>
    <xf numFmtId="0" fontId="2" fillId="5" borderId="3" xfId="0" applyFont="1" applyFill="1" applyBorder="1" applyAlignment="1" applyProtection="1">
      <alignment horizontal="center" vertical="center" wrapText="1"/>
    </xf>
    <xf numFmtId="0" fontId="2" fillId="5" borderId="2" xfId="0" applyFont="1" applyFill="1" applyBorder="1" applyAlignment="1" applyProtection="1">
      <alignment horizontal="center" vertical="center" wrapText="1"/>
    </xf>
    <xf numFmtId="0" fontId="2" fillId="5" borderId="12"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49" fontId="6" fillId="4" borderId="0" xfId="0" applyNumberFormat="1" applyFont="1" applyFill="1" applyBorder="1" applyAlignment="1" applyProtection="1">
      <alignment horizontal="center" wrapText="1"/>
    </xf>
    <xf numFmtId="0" fontId="6" fillId="4" borderId="0" xfId="0" applyFont="1" applyFill="1" applyAlignment="1" applyProtection="1">
      <alignment horizontal="center" vertical="center" wrapText="1"/>
    </xf>
    <xf numFmtId="49" fontId="10" fillId="4" borderId="0" xfId="0" applyNumberFormat="1" applyFont="1" applyFill="1" applyAlignment="1" applyProtection="1">
      <alignment horizontal="right" vertical="center" wrapText="1"/>
    </xf>
    <xf numFmtId="49" fontId="10" fillId="0" borderId="0" xfId="0" applyNumberFormat="1" applyFont="1" applyFill="1" applyAlignment="1" applyProtection="1">
      <alignment horizontal="left" vertical="center" wrapText="1"/>
    </xf>
    <xf numFmtId="0" fontId="11" fillId="3" borderId="0"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right" vertical="center" wrapText="1"/>
    </xf>
    <xf numFmtId="0" fontId="2" fillId="4" borderId="4" xfId="0" applyFont="1" applyFill="1" applyBorder="1" applyAlignment="1" applyProtection="1">
      <alignment horizontal="right" vertical="center" wrapText="1"/>
    </xf>
    <xf numFmtId="0" fontId="2" fillId="4" borderId="9" xfId="0" applyFont="1" applyFill="1" applyBorder="1" applyAlignment="1" applyProtection="1">
      <alignment horizontal="right" vertical="center" wrapText="1"/>
    </xf>
    <xf numFmtId="0" fontId="2" fillId="5" borderId="3" xfId="0" applyFont="1" applyFill="1" applyBorder="1" applyAlignment="1" applyProtection="1">
      <alignment horizontal="right" vertical="center" wrapText="1"/>
    </xf>
    <xf numFmtId="0" fontId="2" fillId="5" borderId="2" xfId="0" applyFont="1" applyFill="1" applyBorder="1" applyAlignment="1" applyProtection="1">
      <alignment horizontal="right" vertical="center" wrapText="1"/>
    </xf>
    <xf numFmtId="0" fontId="2" fillId="5" borderId="12" xfId="0" applyFont="1" applyFill="1" applyBorder="1" applyAlignment="1" applyProtection="1">
      <alignment horizontal="right" vertical="center" wrapText="1"/>
    </xf>
    <xf numFmtId="0" fontId="2" fillId="4" borderId="3" xfId="0" applyFont="1" applyFill="1" applyBorder="1" applyAlignment="1" applyProtection="1">
      <alignment horizontal="right" vertical="center" wrapText="1"/>
    </xf>
    <xf numFmtId="0" fontId="2" fillId="4" borderId="2" xfId="0" applyFont="1" applyFill="1" applyBorder="1" applyAlignment="1" applyProtection="1">
      <alignment horizontal="right" vertical="center" wrapText="1"/>
    </xf>
    <xf numFmtId="0" fontId="2" fillId="4" borderId="12" xfId="0" applyFont="1" applyFill="1" applyBorder="1" applyAlignment="1" applyProtection="1">
      <alignment horizontal="right" vertical="center" wrapText="1"/>
    </xf>
    <xf numFmtId="0" fontId="6" fillId="4" borderId="1" xfId="3"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xf>
    <xf numFmtId="0" fontId="15" fillId="3" borderId="0" xfId="0" applyFont="1" applyFill="1" applyBorder="1" applyAlignment="1" applyProtection="1">
      <alignment horizontal="center" vertical="center" wrapText="1"/>
      <protection locked="0"/>
    </xf>
    <xf numFmtId="0" fontId="19" fillId="0" borderId="0" xfId="0" applyFont="1" applyAlignment="1" applyProtection="1">
      <alignment horizontal="left" vertical="center" wrapText="1"/>
    </xf>
    <xf numFmtId="0" fontId="3" fillId="0" borderId="0" xfId="0" applyFont="1" applyAlignment="1" applyProtection="1">
      <alignment horizontal="left" vertical="center" wrapText="1"/>
    </xf>
    <xf numFmtId="1" fontId="14" fillId="4" borderId="1" xfId="0" applyNumberFormat="1"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6" fillId="0" borderId="4"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164" fontId="6" fillId="4" borderId="3" xfId="0" applyNumberFormat="1" applyFont="1" applyFill="1" applyBorder="1" applyAlignment="1" applyProtection="1">
      <alignment horizontal="center" vertical="center" wrapText="1"/>
    </xf>
    <xf numFmtId="164" fontId="6" fillId="4" borderId="2" xfId="0" applyNumberFormat="1" applyFont="1" applyFill="1" applyBorder="1" applyAlignment="1" applyProtection="1">
      <alignment horizontal="center" vertical="center" wrapText="1"/>
    </xf>
    <xf numFmtId="164" fontId="6" fillId="4" borderId="12" xfId="0" applyNumberFormat="1" applyFont="1" applyFill="1" applyBorder="1" applyAlignment="1" applyProtection="1">
      <alignment horizontal="center" vertical="center" wrapText="1"/>
    </xf>
    <xf numFmtId="0" fontId="6" fillId="4" borderId="3" xfId="0" applyFont="1" applyFill="1" applyBorder="1" applyAlignment="1" applyProtection="1">
      <alignment horizontal="center" vertical="center" wrapText="1"/>
    </xf>
    <xf numFmtId="0" fontId="6" fillId="4" borderId="2"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cellXfs>
  <cellStyles count="4">
    <cellStyle name="Komma" xfId="1" builtinId="3"/>
    <cellStyle name="Normale 3" xfId="3"/>
    <cellStyle name="Standard" xfId="0" builtinId="0"/>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2286000</xdr:colOff>
      <xdr:row>1</xdr:row>
      <xdr:rowOff>0</xdr:rowOff>
    </xdr:to>
    <xdr:pic>
      <xdr:nvPicPr>
        <xdr:cNvPr id="3" name="Grafik 2">
          <a:extLst>
            <a:ext uri="{FF2B5EF4-FFF2-40B4-BE49-F238E27FC236}">
              <a16:creationId xmlns:a16="http://schemas.microsoft.com/office/drawing/2014/main" id="{27E8AEAF-AC6F-4E64-A3B6-5633EA6B97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90700" y="0"/>
          <a:ext cx="22860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5"/>
  <sheetViews>
    <sheetView tabSelected="1" zoomScale="85" zoomScaleNormal="85" workbookViewId="0">
      <selection activeCell="E12" sqref="E12:H12"/>
    </sheetView>
  </sheetViews>
  <sheetFormatPr baseColWidth="10" defaultRowHeight="15" x14ac:dyDescent="0.25"/>
  <cols>
    <col min="1" max="1" width="11.42578125" style="18"/>
    <col min="2" max="2" width="15.42578125" style="18" bestFit="1" customWidth="1"/>
    <col min="3" max="3" width="70.140625" style="18" bestFit="1" customWidth="1"/>
    <col min="4" max="4" width="2.5703125" style="18" customWidth="1"/>
    <col min="5" max="5" width="10.28515625" style="18" bestFit="1" customWidth="1"/>
    <col min="6" max="6" width="10.5703125" style="18" bestFit="1" customWidth="1"/>
    <col min="7" max="7" width="15.140625" style="18" bestFit="1" customWidth="1"/>
    <col min="8" max="8" width="25.7109375" style="28" bestFit="1" customWidth="1"/>
    <col min="9" max="16384" width="11.42578125" style="18"/>
  </cols>
  <sheetData>
    <row r="1" spans="1:8" ht="60" customHeight="1" x14ac:dyDescent="0.25">
      <c r="A1" s="16"/>
      <c r="B1" s="17"/>
      <c r="D1" s="19"/>
      <c r="E1" s="17"/>
      <c r="F1" s="20" t="s">
        <v>516</v>
      </c>
      <c r="G1" s="86" t="s">
        <v>517</v>
      </c>
      <c r="H1" s="87"/>
    </row>
    <row r="3" spans="1:8" ht="50.1" customHeight="1" x14ac:dyDescent="0.25">
      <c r="A3" s="16"/>
      <c r="B3" s="98" t="s">
        <v>518</v>
      </c>
      <c r="C3" s="98"/>
      <c r="D3" s="21"/>
      <c r="E3" s="88" t="s">
        <v>519</v>
      </c>
      <c r="F3" s="88"/>
      <c r="G3" s="88"/>
      <c r="H3" s="88"/>
    </row>
    <row r="5" spans="1:8" ht="69.95" customHeight="1" x14ac:dyDescent="0.25">
      <c r="A5" s="16"/>
      <c r="B5" s="99" t="s">
        <v>572</v>
      </c>
      <c r="C5" s="99"/>
      <c r="D5" s="22"/>
      <c r="E5" s="89" t="s">
        <v>573</v>
      </c>
      <c r="F5" s="90"/>
      <c r="G5" s="90"/>
      <c r="H5" s="90"/>
    </row>
    <row r="7" spans="1:8" ht="22.5" x14ac:dyDescent="0.25">
      <c r="A7" s="16"/>
      <c r="B7" s="23"/>
      <c r="C7" s="24" t="s">
        <v>520</v>
      </c>
      <c r="D7" s="24"/>
      <c r="E7" s="91">
        <v>2724986.43</v>
      </c>
      <c r="F7" s="91"/>
      <c r="G7" s="25"/>
      <c r="H7" s="26"/>
    </row>
    <row r="8" spans="1:8" x14ac:dyDescent="0.25">
      <c r="E8" s="27"/>
      <c r="F8" s="27"/>
    </row>
    <row r="9" spans="1:8" ht="21" x14ac:dyDescent="0.25">
      <c r="A9" s="16"/>
      <c r="B9" s="1"/>
      <c r="C9" s="29" t="s">
        <v>521</v>
      </c>
      <c r="D9" s="1"/>
      <c r="E9" s="100" t="s">
        <v>525</v>
      </c>
      <c r="F9" s="100"/>
      <c r="G9" s="25"/>
      <c r="H9" s="30"/>
    </row>
    <row r="10" spans="1:8" ht="21" x14ac:dyDescent="0.25">
      <c r="A10" s="16"/>
      <c r="B10" s="1"/>
      <c r="C10" s="29" t="s">
        <v>522</v>
      </c>
      <c r="D10" s="1"/>
      <c r="E10" s="100" t="s">
        <v>526</v>
      </c>
      <c r="F10" s="100"/>
      <c r="G10" s="25"/>
      <c r="H10" s="30"/>
    </row>
    <row r="11" spans="1:8" x14ac:dyDescent="0.25">
      <c r="A11" s="16"/>
      <c r="B11" s="1"/>
      <c r="C11" s="29"/>
      <c r="D11" s="1"/>
      <c r="E11" s="29"/>
      <c r="F11" s="29"/>
      <c r="G11" s="25"/>
      <c r="H11" s="30"/>
    </row>
    <row r="12" spans="1:8" ht="50.1" customHeight="1" x14ac:dyDescent="0.25">
      <c r="A12" s="16"/>
      <c r="B12" s="101" t="s">
        <v>523</v>
      </c>
      <c r="C12" s="101"/>
      <c r="D12" s="2"/>
      <c r="E12" s="102" t="s">
        <v>524</v>
      </c>
      <c r="F12" s="102"/>
      <c r="G12" s="102"/>
      <c r="H12" s="102"/>
    </row>
    <row r="13" spans="1:8" x14ac:dyDescent="0.25">
      <c r="A13" s="16"/>
      <c r="B13" s="1"/>
      <c r="C13" s="29"/>
      <c r="D13" s="1"/>
      <c r="E13" s="29"/>
      <c r="F13" s="29"/>
      <c r="G13" s="25"/>
      <c r="H13" s="30"/>
    </row>
    <row r="14" spans="1:8" ht="99.95" customHeight="1" x14ac:dyDescent="0.25">
      <c r="A14" s="31" t="s">
        <v>507</v>
      </c>
      <c r="B14" s="32" t="s">
        <v>508</v>
      </c>
      <c r="C14" s="33" t="s">
        <v>509</v>
      </c>
      <c r="D14" s="33"/>
      <c r="E14" s="32" t="s">
        <v>510</v>
      </c>
      <c r="F14" s="34" t="s">
        <v>511</v>
      </c>
      <c r="G14" s="35" t="s">
        <v>512</v>
      </c>
      <c r="H14" s="36" t="s">
        <v>513</v>
      </c>
    </row>
    <row r="16" spans="1:8" s="39" customFormat="1" ht="30" customHeight="1" x14ac:dyDescent="0.25">
      <c r="A16" s="37"/>
      <c r="B16" s="92" t="s">
        <v>543</v>
      </c>
      <c r="C16" s="93"/>
      <c r="D16" s="93"/>
      <c r="E16" s="93"/>
      <c r="F16" s="93"/>
      <c r="G16" s="94"/>
      <c r="H16" s="38"/>
    </row>
    <row r="17" spans="1:8" s="39" customFormat="1" ht="30" customHeight="1" x14ac:dyDescent="0.25">
      <c r="A17" s="37"/>
      <c r="B17" s="95" t="s">
        <v>514</v>
      </c>
      <c r="C17" s="96"/>
      <c r="D17" s="96"/>
      <c r="E17" s="96"/>
      <c r="F17" s="96"/>
      <c r="G17" s="97"/>
      <c r="H17" s="38"/>
    </row>
    <row r="18" spans="1:8" ht="30" x14ac:dyDescent="0.25">
      <c r="A18" s="37">
        <v>1</v>
      </c>
      <c r="B18" s="40" t="s">
        <v>0</v>
      </c>
      <c r="C18" s="41" t="s">
        <v>247</v>
      </c>
      <c r="D18" s="41"/>
      <c r="E18" s="42" t="s">
        <v>248</v>
      </c>
      <c r="F18" s="43">
        <v>147.57</v>
      </c>
      <c r="G18" s="14"/>
      <c r="H18" s="44">
        <f>ROUND(F18*G18,2)</f>
        <v>0</v>
      </c>
    </row>
    <row r="19" spans="1:8" ht="30" x14ac:dyDescent="0.25">
      <c r="A19" s="37">
        <v>2</v>
      </c>
      <c r="B19" s="40" t="s">
        <v>1</v>
      </c>
      <c r="C19" s="41" t="s">
        <v>249</v>
      </c>
      <c r="D19" s="41"/>
      <c r="E19" s="42" t="s">
        <v>250</v>
      </c>
      <c r="F19" s="43">
        <v>243.75</v>
      </c>
      <c r="G19" s="14"/>
      <c r="H19" s="44">
        <f t="shared" ref="H19:H68" si="0">ROUND(F19*G19,2)</f>
        <v>0</v>
      </c>
    </row>
    <row r="20" spans="1:8" ht="30" x14ac:dyDescent="0.25">
      <c r="A20" s="37">
        <v>3</v>
      </c>
      <c r="B20" s="40" t="s">
        <v>2</v>
      </c>
      <c r="C20" s="41" t="s">
        <v>251</v>
      </c>
      <c r="D20" s="41"/>
      <c r="E20" s="42" t="s">
        <v>250</v>
      </c>
      <c r="F20" s="43">
        <v>51.38</v>
      </c>
      <c r="G20" s="14"/>
      <c r="H20" s="44">
        <f t="shared" si="0"/>
        <v>0</v>
      </c>
    </row>
    <row r="21" spans="1:8" ht="30" x14ac:dyDescent="0.25">
      <c r="A21" s="37">
        <v>4</v>
      </c>
      <c r="B21" s="40" t="s">
        <v>3</v>
      </c>
      <c r="C21" s="41" t="s">
        <v>252</v>
      </c>
      <c r="D21" s="41"/>
      <c r="E21" s="42" t="s">
        <v>253</v>
      </c>
      <c r="F21" s="43">
        <v>1</v>
      </c>
      <c r="G21" s="14"/>
      <c r="H21" s="44">
        <f t="shared" si="0"/>
        <v>0</v>
      </c>
    </row>
    <row r="22" spans="1:8" ht="30" x14ac:dyDescent="0.25">
      <c r="A22" s="37">
        <v>5</v>
      </c>
      <c r="B22" s="40" t="s">
        <v>4</v>
      </c>
      <c r="C22" s="41" t="s">
        <v>254</v>
      </c>
      <c r="D22" s="41"/>
      <c r="E22" s="42" t="s">
        <v>248</v>
      </c>
      <c r="F22" s="43">
        <v>153</v>
      </c>
      <c r="G22" s="14"/>
      <c r="H22" s="44">
        <f t="shared" si="0"/>
        <v>0</v>
      </c>
    </row>
    <row r="23" spans="1:8" ht="30" x14ac:dyDescent="0.25">
      <c r="A23" s="37">
        <v>6</v>
      </c>
      <c r="B23" s="40" t="s">
        <v>5</v>
      </c>
      <c r="C23" s="41" t="s">
        <v>255</v>
      </c>
      <c r="D23" s="41"/>
      <c r="E23" s="42" t="s">
        <v>248</v>
      </c>
      <c r="F23" s="43">
        <v>382.65</v>
      </c>
      <c r="G23" s="14"/>
      <c r="H23" s="44">
        <f t="shared" si="0"/>
        <v>0</v>
      </c>
    </row>
    <row r="24" spans="1:8" ht="30" x14ac:dyDescent="0.25">
      <c r="A24" s="37">
        <v>7</v>
      </c>
      <c r="B24" s="40" t="s">
        <v>6</v>
      </c>
      <c r="C24" s="41" t="s">
        <v>256</v>
      </c>
      <c r="D24" s="41"/>
      <c r="E24" s="42" t="s">
        <v>248</v>
      </c>
      <c r="F24" s="43">
        <v>4940.68</v>
      </c>
      <c r="G24" s="14"/>
      <c r="H24" s="44">
        <f t="shared" si="0"/>
        <v>0</v>
      </c>
    </row>
    <row r="25" spans="1:8" ht="30" x14ac:dyDescent="0.25">
      <c r="A25" s="37">
        <v>8</v>
      </c>
      <c r="B25" s="40" t="s">
        <v>7</v>
      </c>
      <c r="C25" s="41" t="s">
        <v>257</v>
      </c>
      <c r="D25" s="41"/>
      <c r="E25" s="42" t="s">
        <v>248</v>
      </c>
      <c r="F25" s="43">
        <v>1328.4</v>
      </c>
      <c r="G25" s="14"/>
      <c r="H25" s="44">
        <f t="shared" si="0"/>
        <v>0</v>
      </c>
    </row>
    <row r="26" spans="1:8" ht="30" x14ac:dyDescent="0.25">
      <c r="A26" s="37">
        <v>9</v>
      </c>
      <c r="B26" s="40" t="s">
        <v>8</v>
      </c>
      <c r="C26" s="41" t="s">
        <v>258</v>
      </c>
      <c r="D26" s="41"/>
      <c r="E26" s="42" t="s">
        <v>248</v>
      </c>
      <c r="F26" s="43">
        <v>1328.4</v>
      </c>
      <c r="G26" s="14"/>
      <c r="H26" s="44">
        <f t="shared" si="0"/>
        <v>0</v>
      </c>
    </row>
    <row r="27" spans="1:8" ht="30" x14ac:dyDescent="0.25">
      <c r="A27" s="37">
        <v>10</v>
      </c>
      <c r="B27" s="40" t="s">
        <v>9</v>
      </c>
      <c r="C27" s="41" t="s">
        <v>259</v>
      </c>
      <c r="D27" s="41"/>
      <c r="E27" s="42" t="s">
        <v>248</v>
      </c>
      <c r="F27" s="43">
        <v>342.72</v>
      </c>
      <c r="G27" s="14"/>
      <c r="H27" s="44">
        <f t="shared" si="0"/>
        <v>0</v>
      </c>
    </row>
    <row r="28" spans="1:8" ht="30" x14ac:dyDescent="0.25">
      <c r="A28" s="37">
        <v>11</v>
      </c>
      <c r="B28" s="40" t="s">
        <v>10</v>
      </c>
      <c r="C28" s="41" t="s">
        <v>260</v>
      </c>
      <c r="D28" s="41"/>
      <c r="E28" s="42" t="s">
        <v>248</v>
      </c>
      <c r="F28" s="43">
        <v>346.02</v>
      </c>
      <c r="G28" s="14"/>
      <c r="H28" s="44">
        <f t="shared" si="0"/>
        <v>0</v>
      </c>
    </row>
    <row r="29" spans="1:8" ht="30" x14ac:dyDescent="0.25">
      <c r="A29" s="37">
        <v>12</v>
      </c>
      <c r="B29" s="40" t="s">
        <v>11</v>
      </c>
      <c r="C29" s="41" t="s">
        <v>261</v>
      </c>
      <c r="D29" s="41"/>
      <c r="E29" s="42" t="s">
        <v>250</v>
      </c>
      <c r="F29" s="43">
        <v>508.7</v>
      </c>
      <c r="G29" s="14"/>
      <c r="H29" s="44">
        <f t="shared" si="0"/>
        <v>0</v>
      </c>
    </row>
    <row r="30" spans="1:8" ht="30" x14ac:dyDescent="0.25">
      <c r="A30" s="37">
        <v>13</v>
      </c>
      <c r="B30" s="40" t="s">
        <v>12</v>
      </c>
      <c r="C30" s="41" t="s">
        <v>262</v>
      </c>
      <c r="D30" s="41"/>
      <c r="E30" s="42" t="s">
        <v>263</v>
      </c>
      <c r="F30" s="43">
        <v>132.59</v>
      </c>
      <c r="G30" s="14"/>
      <c r="H30" s="44">
        <f t="shared" si="0"/>
        <v>0</v>
      </c>
    </row>
    <row r="31" spans="1:8" ht="30" x14ac:dyDescent="0.25">
      <c r="A31" s="37">
        <v>14</v>
      </c>
      <c r="B31" s="40" t="s">
        <v>13</v>
      </c>
      <c r="C31" s="41" t="s">
        <v>264</v>
      </c>
      <c r="D31" s="41"/>
      <c r="E31" s="42" t="s">
        <v>263</v>
      </c>
      <c r="F31" s="43">
        <v>606.63</v>
      </c>
      <c r="G31" s="14"/>
      <c r="H31" s="44">
        <f t="shared" si="0"/>
        <v>0</v>
      </c>
    </row>
    <row r="32" spans="1:8" ht="30" x14ac:dyDescent="0.25">
      <c r="A32" s="37">
        <v>15</v>
      </c>
      <c r="B32" s="40" t="s">
        <v>14</v>
      </c>
      <c r="C32" s="41" t="s">
        <v>265</v>
      </c>
      <c r="D32" s="41"/>
      <c r="E32" s="42" t="s">
        <v>263</v>
      </c>
      <c r="F32" s="43">
        <v>1006.59</v>
      </c>
      <c r="G32" s="14"/>
      <c r="H32" s="44">
        <f t="shared" si="0"/>
        <v>0</v>
      </c>
    </row>
    <row r="33" spans="1:8" ht="30" x14ac:dyDescent="0.25">
      <c r="A33" s="37">
        <v>16</v>
      </c>
      <c r="B33" s="40" t="s">
        <v>15</v>
      </c>
      <c r="C33" s="41" t="s">
        <v>266</v>
      </c>
      <c r="D33" s="41"/>
      <c r="E33" s="42" t="s">
        <v>263</v>
      </c>
      <c r="F33" s="43">
        <v>428.44</v>
      </c>
      <c r="G33" s="14"/>
      <c r="H33" s="44">
        <f t="shared" si="0"/>
        <v>0</v>
      </c>
    </row>
    <row r="34" spans="1:8" ht="30" x14ac:dyDescent="0.25">
      <c r="A34" s="37">
        <v>17</v>
      </c>
      <c r="B34" s="40" t="s">
        <v>16</v>
      </c>
      <c r="C34" s="41" t="s">
        <v>267</v>
      </c>
      <c r="D34" s="41"/>
      <c r="E34" s="42" t="s">
        <v>263</v>
      </c>
      <c r="F34" s="43">
        <v>711.09</v>
      </c>
      <c r="G34" s="14"/>
      <c r="H34" s="44">
        <f t="shared" si="0"/>
        <v>0</v>
      </c>
    </row>
    <row r="35" spans="1:8" ht="30" x14ac:dyDescent="0.25">
      <c r="A35" s="37">
        <v>18</v>
      </c>
      <c r="B35" s="40" t="s">
        <v>17</v>
      </c>
      <c r="C35" s="41" t="s">
        <v>268</v>
      </c>
      <c r="D35" s="41"/>
      <c r="E35" s="42" t="s">
        <v>263</v>
      </c>
      <c r="F35" s="43">
        <v>295.5</v>
      </c>
      <c r="G35" s="14"/>
      <c r="H35" s="44">
        <f t="shared" si="0"/>
        <v>0</v>
      </c>
    </row>
    <row r="36" spans="1:8" ht="30" x14ac:dyDescent="0.25">
      <c r="A36" s="37">
        <v>19</v>
      </c>
      <c r="B36" s="40" t="s">
        <v>18</v>
      </c>
      <c r="C36" s="41" t="s">
        <v>269</v>
      </c>
      <c r="D36" s="41"/>
      <c r="E36" s="42" t="s">
        <v>263</v>
      </c>
      <c r="F36" s="43">
        <v>711.09</v>
      </c>
      <c r="G36" s="14"/>
      <c r="H36" s="44">
        <f t="shared" si="0"/>
        <v>0</v>
      </c>
    </row>
    <row r="37" spans="1:8" ht="30" x14ac:dyDescent="0.25">
      <c r="A37" s="37">
        <v>20</v>
      </c>
      <c r="B37" s="40" t="s">
        <v>19</v>
      </c>
      <c r="C37" s="41" t="s">
        <v>270</v>
      </c>
      <c r="D37" s="41"/>
      <c r="E37" s="42" t="s">
        <v>263</v>
      </c>
      <c r="F37" s="43">
        <v>711.09</v>
      </c>
      <c r="G37" s="14"/>
      <c r="H37" s="44">
        <f t="shared" si="0"/>
        <v>0</v>
      </c>
    </row>
    <row r="38" spans="1:8" ht="30" x14ac:dyDescent="0.25">
      <c r="A38" s="37">
        <v>21</v>
      </c>
      <c r="B38" s="40" t="s">
        <v>20</v>
      </c>
      <c r="C38" s="41" t="s">
        <v>271</v>
      </c>
      <c r="D38" s="41"/>
      <c r="E38" s="42" t="s">
        <v>263</v>
      </c>
      <c r="F38" s="43">
        <v>539.30999999999995</v>
      </c>
      <c r="G38" s="14"/>
      <c r="H38" s="44">
        <f t="shared" si="0"/>
        <v>0</v>
      </c>
    </row>
    <row r="39" spans="1:8" ht="30" x14ac:dyDescent="0.25">
      <c r="A39" s="37">
        <v>22</v>
      </c>
      <c r="B39" s="40" t="s">
        <v>21</v>
      </c>
      <c r="C39" s="41" t="s">
        <v>272</v>
      </c>
      <c r="D39" s="41"/>
      <c r="E39" s="42" t="s">
        <v>263</v>
      </c>
      <c r="F39" s="43">
        <v>866.16</v>
      </c>
      <c r="G39" s="14"/>
      <c r="H39" s="44">
        <f t="shared" si="0"/>
        <v>0</v>
      </c>
    </row>
    <row r="40" spans="1:8" ht="30" x14ac:dyDescent="0.25">
      <c r="A40" s="37">
        <v>23</v>
      </c>
      <c r="B40" s="40" t="s">
        <v>22</v>
      </c>
      <c r="C40" s="41" t="s">
        <v>273</v>
      </c>
      <c r="D40" s="41"/>
      <c r="E40" s="42" t="s">
        <v>274</v>
      </c>
      <c r="F40" s="43">
        <v>17</v>
      </c>
      <c r="G40" s="14"/>
      <c r="H40" s="44">
        <f t="shared" si="0"/>
        <v>0</v>
      </c>
    </row>
    <row r="41" spans="1:8" ht="30" x14ac:dyDescent="0.25">
      <c r="A41" s="37">
        <v>24</v>
      </c>
      <c r="B41" s="40" t="s">
        <v>23</v>
      </c>
      <c r="C41" s="41" t="s">
        <v>275</v>
      </c>
      <c r="D41" s="41"/>
      <c r="E41" s="42" t="s">
        <v>274</v>
      </c>
      <c r="F41" s="43">
        <v>7</v>
      </c>
      <c r="G41" s="14"/>
      <c r="H41" s="44">
        <f t="shared" si="0"/>
        <v>0</v>
      </c>
    </row>
    <row r="42" spans="1:8" ht="30" x14ac:dyDescent="0.25">
      <c r="A42" s="37">
        <v>25</v>
      </c>
      <c r="B42" s="40" t="s">
        <v>24</v>
      </c>
      <c r="C42" s="41" t="s">
        <v>276</v>
      </c>
      <c r="D42" s="41"/>
      <c r="E42" s="42" t="s">
        <v>274</v>
      </c>
      <c r="F42" s="43">
        <v>14</v>
      </c>
      <c r="G42" s="14"/>
      <c r="H42" s="44">
        <f t="shared" si="0"/>
        <v>0</v>
      </c>
    </row>
    <row r="43" spans="1:8" ht="30" x14ac:dyDescent="0.25">
      <c r="A43" s="37">
        <v>26</v>
      </c>
      <c r="B43" s="40" t="s">
        <v>25</v>
      </c>
      <c r="C43" s="41" t="s">
        <v>277</v>
      </c>
      <c r="D43" s="41"/>
      <c r="E43" s="42" t="s">
        <v>274</v>
      </c>
      <c r="F43" s="43">
        <v>4</v>
      </c>
      <c r="G43" s="14"/>
      <c r="H43" s="44">
        <f t="shared" si="0"/>
        <v>0</v>
      </c>
    </row>
    <row r="44" spans="1:8" ht="30" x14ac:dyDescent="0.25">
      <c r="A44" s="37">
        <v>27</v>
      </c>
      <c r="B44" s="40" t="s">
        <v>26</v>
      </c>
      <c r="C44" s="41" t="s">
        <v>278</v>
      </c>
      <c r="D44" s="41"/>
      <c r="E44" s="42" t="s">
        <v>274</v>
      </c>
      <c r="F44" s="43">
        <v>6</v>
      </c>
      <c r="G44" s="14"/>
      <c r="H44" s="44">
        <f t="shared" si="0"/>
        <v>0</v>
      </c>
    </row>
    <row r="45" spans="1:8" ht="30" x14ac:dyDescent="0.25">
      <c r="A45" s="37">
        <v>28</v>
      </c>
      <c r="B45" s="40" t="s">
        <v>27</v>
      </c>
      <c r="C45" s="41" t="s">
        <v>279</v>
      </c>
      <c r="D45" s="41"/>
      <c r="E45" s="42" t="s">
        <v>280</v>
      </c>
      <c r="F45" s="43">
        <v>115879.51</v>
      </c>
      <c r="G45" s="14"/>
      <c r="H45" s="44">
        <f t="shared" si="0"/>
        <v>0</v>
      </c>
    </row>
    <row r="46" spans="1:8" ht="30" x14ac:dyDescent="0.25">
      <c r="A46" s="37">
        <v>29</v>
      </c>
      <c r="B46" s="40" t="s">
        <v>28</v>
      </c>
      <c r="C46" s="41" t="s">
        <v>281</v>
      </c>
      <c r="D46" s="41"/>
      <c r="E46" s="42" t="s">
        <v>280</v>
      </c>
      <c r="F46" s="43">
        <v>27726.05</v>
      </c>
      <c r="G46" s="14"/>
      <c r="H46" s="44">
        <f t="shared" si="0"/>
        <v>0</v>
      </c>
    </row>
    <row r="47" spans="1:8" ht="30" x14ac:dyDescent="0.25">
      <c r="A47" s="37">
        <v>30</v>
      </c>
      <c r="B47" s="40" t="s">
        <v>29</v>
      </c>
      <c r="C47" s="41" t="s">
        <v>282</v>
      </c>
      <c r="D47" s="41"/>
      <c r="E47" s="42" t="s">
        <v>250</v>
      </c>
      <c r="F47" s="43">
        <v>74.8</v>
      </c>
      <c r="G47" s="14"/>
      <c r="H47" s="44">
        <f t="shared" si="0"/>
        <v>0</v>
      </c>
    </row>
    <row r="48" spans="1:8" ht="30" x14ac:dyDescent="0.25">
      <c r="A48" s="37">
        <v>31</v>
      </c>
      <c r="B48" s="40" t="s">
        <v>30</v>
      </c>
      <c r="C48" s="41" t="s">
        <v>283</v>
      </c>
      <c r="D48" s="41"/>
      <c r="E48" s="42" t="s">
        <v>248</v>
      </c>
      <c r="F48" s="43">
        <v>45.6</v>
      </c>
      <c r="G48" s="14"/>
      <c r="H48" s="44">
        <f t="shared" si="0"/>
        <v>0</v>
      </c>
    </row>
    <row r="49" spans="1:8" ht="30" x14ac:dyDescent="0.25">
      <c r="A49" s="37">
        <v>32</v>
      </c>
      <c r="B49" s="40" t="s">
        <v>31</v>
      </c>
      <c r="C49" s="41" t="s">
        <v>284</v>
      </c>
      <c r="D49" s="41"/>
      <c r="E49" s="42" t="s">
        <v>285</v>
      </c>
      <c r="F49" s="43">
        <v>1</v>
      </c>
      <c r="G49" s="14"/>
      <c r="H49" s="44">
        <f t="shared" si="0"/>
        <v>0</v>
      </c>
    </row>
    <row r="50" spans="1:8" ht="30" x14ac:dyDescent="0.25">
      <c r="A50" s="37">
        <v>33</v>
      </c>
      <c r="B50" s="40" t="s">
        <v>35</v>
      </c>
      <c r="C50" s="41" t="s">
        <v>289</v>
      </c>
      <c r="D50" s="41"/>
      <c r="E50" s="42" t="s">
        <v>248</v>
      </c>
      <c r="F50" s="43">
        <v>20.57</v>
      </c>
      <c r="G50" s="14"/>
      <c r="H50" s="44">
        <f t="shared" si="0"/>
        <v>0</v>
      </c>
    </row>
    <row r="51" spans="1:8" ht="30" x14ac:dyDescent="0.25">
      <c r="A51" s="37">
        <v>34</v>
      </c>
      <c r="B51" s="40" t="s">
        <v>36</v>
      </c>
      <c r="C51" s="41" t="s">
        <v>290</v>
      </c>
      <c r="D51" s="41"/>
      <c r="E51" s="42" t="s">
        <v>291</v>
      </c>
      <c r="F51" s="43">
        <v>246.84</v>
      </c>
      <c r="G51" s="14"/>
      <c r="H51" s="44">
        <f t="shared" si="0"/>
        <v>0</v>
      </c>
    </row>
    <row r="52" spans="1:8" ht="30" x14ac:dyDescent="0.25">
      <c r="A52" s="37">
        <v>35</v>
      </c>
      <c r="B52" s="40" t="s">
        <v>37</v>
      </c>
      <c r="C52" s="41" t="s">
        <v>292</v>
      </c>
      <c r="D52" s="41"/>
      <c r="E52" s="42" t="s">
        <v>248</v>
      </c>
      <c r="F52" s="43">
        <v>20.57</v>
      </c>
      <c r="G52" s="14"/>
      <c r="H52" s="44">
        <f t="shared" si="0"/>
        <v>0</v>
      </c>
    </row>
    <row r="53" spans="1:8" ht="30" x14ac:dyDescent="0.25">
      <c r="A53" s="37">
        <v>36</v>
      </c>
      <c r="B53" s="40" t="s">
        <v>38</v>
      </c>
      <c r="C53" s="41" t="s">
        <v>293</v>
      </c>
      <c r="D53" s="41"/>
      <c r="E53" s="42" t="s">
        <v>248</v>
      </c>
      <c r="F53" s="43">
        <v>123.79</v>
      </c>
      <c r="G53" s="14"/>
      <c r="H53" s="44">
        <f t="shared" si="0"/>
        <v>0</v>
      </c>
    </row>
    <row r="54" spans="1:8" ht="30" x14ac:dyDescent="0.25">
      <c r="A54" s="37">
        <v>37</v>
      </c>
      <c r="B54" s="40" t="s">
        <v>39</v>
      </c>
      <c r="C54" s="41" t="s">
        <v>294</v>
      </c>
      <c r="D54" s="41"/>
      <c r="E54" s="42" t="s">
        <v>248</v>
      </c>
      <c r="F54" s="43">
        <v>20.57</v>
      </c>
      <c r="G54" s="14"/>
      <c r="H54" s="44">
        <f t="shared" si="0"/>
        <v>0</v>
      </c>
    </row>
    <row r="55" spans="1:8" ht="30" x14ac:dyDescent="0.25">
      <c r="A55" s="37">
        <v>38</v>
      </c>
      <c r="B55" s="40" t="s">
        <v>40</v>
      </c>
      <c r="C55" s="41" t="s">
        <v>295</v>
      </c>
      <c r="D55" s="41"/>
      <c r="E55" s="42" t="s">
        <v>248</v>
      </c>
      <c r="F55" s="43">
        <v>106.29</v>
      </c>
      <c r="G55" s="14"/>
      <c r="H55" s="44">
        <f t="shared" si="0"/>
        <v>0</v>
      </c>
    </row>
    <row r="56" spans="1:8" ht="30" x14ac:dyDescent="0.25">
      <c r="A56" s="37">
        <v>39</v>
      </c>
      <c r="B56" s="40" t="s">
        <v>41</v>
      </c>
      <c r="C56" s="41" t="s">
        <v>296</v>
      </c>
      <c r="D56" s="41"/>
      <c r="E56" s="42" t="s">
        <v>248</v>
      </c>
      <c r="F56" s="43">
        <v>56.4</v>
      </c>
      <c r="G56" s="14"/>
      <c r="H56" s="44">
        <f t="shared" si="0"/>
        <v>0</v>
      </c>
    </row>
    <row r="57" spans="1:8" ht="30" x14ac:dyDescent="0.25">
      <c r="A57" s="37">
        <v>40</v>
      </c>
      <c r="B57" s="40" t="s">
        <v>42</v>
      </c>
      <c r="C57" s="41" t="s">
        <v>297</v>
      </c>
      <c r="D57" s="41"/>
      <c r="E57" s="42" t="s">
        <v>250</v>
      </c>
      <c r="F57" s="43">
        <v>10.06</v>
      </c>
      <c r="G57" s="14"/>
      <c r="H57" s="44">
        <f t="shared" si="0"/>
        <v>0</v>
      </c>
    </row>
    <row r="58" spans="1:8" ht="30" x14ac:dyDescent="0.25">
      <c r="A58" s="37">
        <v>41</v>
      </c>
      <c r="B58" s="40" t="s">
        <v>43</v>
      </c>
      <c r="C58" s="41" t="s">
        <v>298</v>
      </c>
      <c r="D58" s="41"/>
      <c r="E58" s="42" t="s">
        <v>248</v>
      </c>
      <c r="F58" s="43">
        <v>20.57</v>
      </c>
      <c r="G58" s="14"/>
      <c r="H58" s="44">
        <f t="shared" si="0"/>
        <v>0</v>
      </c>
    </row>
    <row r="59" spans="1:8" ht="30" x14ac:dyDescent="0.25">
      <c r="A59" s="37">
        <v>42</v>
      </c>
      <c r="B59" s="40" t="s">
        <v>79</v>
      </c>
      <c r="C59" s="41" t="s">
        <v>332</v>
      </c>
      <c r="D59" s="41"/>
      <c r="E59" s="42" t="s">
        <v>280</v>
      </c>
      <c r="F59" s="43">
        <v>15883.68</v>
      </c>
      <c r="G59" s="14"/>
      <c r="H59" s="44">
        <f t="shared" si="0"/>
        <v>0</v>
      </c>
    </row>
    <row r="60" spans="1:8" ht="30" x14ac:dyDescent="0.25">
      <c r="A60" s="37">
        <v>43</v>
      </c>
      <c r="B60" s="40" t="s">
        <v>80</v>
      </c>
      <c r="C60" s="41" t="s">
        <v>333</v>
      </c>
      <c r="D60" s="41"/>
      <c r="E60" s="42" t="s">
        <v>280</v>
      </c>
      <c r="F60" s="43">
        <v>15883.68</v>
      </c>
      <c r="G60" s="14"/>
      <c r="H60" s="44">
        <f t="shared" si="0"/>
        <v>0</v>
      </c>
    </row>
    <row r="61" spans="1:8" ht="30" x14ac:dyDescent="0.25">
      <c r="A61" s="37">
        <v>44</v>
      </c>
      <c r="B61" s="40" t="s">
        <v>200</v>
      </c>
      <c r="C61" s="41" t="s">
        <v>454</v>
      </c>
      <c r="D61" s="41"/>
      <c r="E61" s="42" t="s">
        <v>455</v>
      </c>
      <c r="F61" s="43">
        <v>107</v>
      </c>
      <c r="G61" s="14"/>
      <c r="H61" s="44">
        <f t="shared" si="0"/>
        <v>0</v>
      </c>
    </row>
    <row r="62" spans="1:8" ht="30" x14ac:dyDescent="0.25">
      <c r="A62" s="37">
        <v>45</v>
      </c>
      <c r="B62" s="40" t="s">
        <v>201</v>
      </c>
      <c r="C62" s="41" t="s">
        <v>456</v>
      </c>
      <c r="D62" s="41"/>
      <c r="E62" s="42" t="s">
        <v>455</v>
      </c>
      <c r="F62" s="43">
        <v>107</v>
      </c>
      <c r="G62" s="14"/>
      <c r="H62" s="44">
        <f t="shared" si="0"/>
        <v>0</v>
      </c>
    </row>
    <row r="63" spans="1:8" ht="30" x14ac:dyDescent="0.25">
      <c r="A63" s="37">
        <v>46</v>
      </c>
      <c r="B63" s="40" t="s">
        <v>202</v>
      </c>
      <c r="C63" s="41" t="s">
        <v>457</v>
      </c>
      <c r="D63" s="41"/>
      <c r="E63" s="42" t="s">
        <v>455</v>
      </c>
      <c r="F63" s="43">
        <v>107</v>
      </c>
      <c r="G63" s="14"/>
      <c r="H63" s="44">
        <f t="shared" si="0"/>
        <v>0</v>
      </c>
    </row>
    <row r="64" spans="1:8" ht="30" x14ac:dyDescent="0.25">
      <c r="A64" s="37">
        <v>47</v>
      </c>
      <c r="B64" s="40" t="s">
        <v>203</v>
      </c>
      <c r="C64" s="41" t="s">
        <v>458</v>
      </c>
      <c r="D64" s="41"/>
      <c r="E64" s="42" t="s">
        <v>455</v>
      </c>
      <c r="F64" s="43">
        <v>107</v>
      </c>
      <c r="G64" s="14"/>
      <c r="H64" s="44">
        <f t="shared" si="0"/>
        <v>0</v>
      </c>
    </row>
    <row r="65" spans="1:8" ht="30" x14ac:dyDescent="0.25">
      <c r="A65" s="37">
        <v>48</v>
      </c>
      <c r="B65" s="40" t="s">
        <v>204</v>
      </c>
      <c r="C65" s="41" t="s">
        <v>459</v>
      </c>
      <c r="D65" s="41"/>
      <c r="E65" s="42" t="s">
        <v>455</v>
      </c>
      <c r="F65" s="43">
        <v>107</v>
      </c>
      <c r="G65" s="14"/>
      <c r="H65" s="44">
        <f t="shared" si="0"/>
        <v>0</v>
      </c>
    </row>
    <row r="66" spans="1:8" ht="30" x14ac:dyDescent="0.25">
      <c r="A66" s="37">
        <v>49</v>
      </c>
      <c r="B66" s="40" t="s">
        <v>205</v>
      </c>
      <c r="C66" s="41" t="s">
        <v>460</v>
      </c>
      <c r="D66" s="41"/>
      <c r="E66" s="42" t="s">
        <v>455</v>
      </c>
      <c r="F66" s="43">
        <v>214</v>
      </c>
      <c r="G66" s="14"/>
      <c r="H66" s="44">
        <f t="shared" si="0"/>
        <v>0</v>
      </c>
    </row>
    <row r="67" spans="1:8" ht="30" x14ac:dyDescent="0.25">
      <c r="A67" s="37">
        <v>50</v>
      </c>
      <c r="B67" s="40" t="s">
        <v>206</v>
      </c>
      <c r="C67" s="41" t="s">
        <v>461</v>
      </c>
      <c r="D67" s="41"/>
      <c r="E67" s="42" t="s">
        <v>455</v>
      </c>
      <c r="F67" s="43">
        <v>107</v>
      </c>
      <c r="G67" s="14"/>
      <c r="H67" s="44">
        <f t="shared" si="0"/>
        <v>0</v>
      </c>
    </row>
    <row r="68" spans="1:8" ht="30" x14ac:dyDescent="0.25">
      <c r="A68" s="37">
        <v>51</v>
      </c>
      <c r="B68" s="40" t="s">
        <v>207</v>
      </c>
      <c r="C68" s="41" t="s">
        <v>462</v>
      </c>
      <c r="D68" s="41"/>
      <c r="E68" s="42" t="s">
        <v>455</v>
      </c>
      <c r="F68" s="43">
        <v>107</v>
      </c>
      <c r="G68" s="14"/>
      <c r="H68" s="44">
        <f t="shared" si="0"/>
        <v>0</v>
      </c>
    </row>
    <row r="69" spans="1:8" ht="30" customHeight="1" x14ac:dyDescent="0.25">
      <c r="C69" s="103" t="s">
        <v>554</v>
      </c>
      <c r="D69" s="104"/>
      <c r="E69" s="104"/>
      <c r="F69" s="104"/>
      <c r="G69" s="104"/>
      <c r="H69" s="45">
        <f>SUM(H18:H68)</f>
        <v>0</v>
      </c>
    </row>
    <row r="71" spans="1:8" ht="30" customHeight="1" x14ac:dyDescent="0.25">
      <c r="A71" s="37"/>
      <c r="B71" s="95" t="s">
        <v>544</v>
      </c>
      <c r="C71" s="96"/>
      <c r="D71" s="96"/>
      <c r="E71" s="96"/>
      <c r="F71" s="96"/>
      <c r="G71" s="97"/>
      <c r="H71" s="38"/>
    </row>
    <row r="72" spans="1:8" ht="30" x14ac:dyDescent="0.25">
      <c r="A72" s="37">
        <v>52</v>
      </c>
      <c r="B72" s="40" t="s">
        <v>238</v>
      </c>
      <c r="C72" s="41" t="s">
        <v>499</v>
      </c>
      <c r="D72" s="41"/>
      <c r="E72" s="46" t="s">
        <v>239</v>
      </c>
      <c r="F72" s="47">
        <v>713.06</v>
      </c>
      <c r="G72" s="14"/>
      <c r="H72" s="44">
        <f>ROUND(F72*G72,2)</f>
        <v>0</v>
      </c>
    </row>
    <row r="73" spans="1:8" ht="30" x14ac:dyDescent="0.25">
      <c r="A73" s="37">
        <v>53</v>
      </c>
      <c r="B73" s="40" t="s">
        <v>240</v>
      </c>
      <c r="C73" s="41" t="s">
        <v>500</v>
      </c>
      <c r="D73" s="41"/>
      <c r="E73" s="46" t="s">
        <v>239</v>
      </c>
      <c r="F73" s="47">
        <v>306.60000000000002</v>
      </c>
      <c r="G73" s="14"/>
      <c r="H73" s="44">
        <f t="shared" ref="H73:H79" si="1">ROUND(F73*G73,2)</f>
        <v>0</v>
      </c>
    </row>
    <row r="74" spans="1:8" ht="30" x14ac:dyDescent="0.25">
      <c r="A74" s="37">
        <v>54</v>
      </c>
      <c r="B74" s="40" t="s">
        <v>241</v>
      </c>
      <c r="C74" s="41" t="s">
        <v>501</v>
      </c>
      <c r="D74" s="41"/>
      <c r="E74" s="46" t="s">
        <v>239</v>
      </c>
      <c r="F74" s="47">
        <v>85</v>
      </c>
      <c r="G74" s="14"/>
      <c r="H74" s="44">
        <f t="shared" si="1"/>
        <v>0</v>
      </c>
    </row>
    <row r="75" spans="1:8" ht="30" x14ac:dyDescent="0.25">
      <c r="A75" s="37">
        <v>55</v>
      </c>
      <c r="B75" s="40" t="s">
        <v>242</v>
      </c>
      <c r="C75" s="41" t="s">
        <v>502</v>
      </c>
      <c r="D75" s="41"/>
      <c r="E75" s="42" t="s">
        <v>250</v>
      </c>
      <c r="F75" s="43">
        <v>335.71</v>
      </c>
      <c r="G75" s="14"/>
      <c r="H75" s="44">
        <f t="shared" si="1"/>
        <v>0</v>
      </c>
    </row>
    <row r="76" spans="1:8" ht="30" x14ac:dyDescent="0.25">
      <c r="A76" s="37">
        <v>56</v>
      </c>
      <c r="B76" s="40" t="s">
        <v>243</v>
      </c>
      <c r="C76" s="41" t="s">
        <v>503</v>
      </c>
      <c r="D76" s="41"/>
      <c r="E76" s="46" t="s">
        <v>239</v>
      </c>
      <c r="F76" s="47">
        <v>801.6</v>
      </c>
      <c r="G76" s="14"/>
      <c r="H76" s="44">
        <f t="shared" si="1"/>
        <v>0</v>
      </c>
    </row>
    <row r="77" spans="1:8" ht="30" x14ac:dyDescent="0.25">
      <c r="A77" s="37">
        <v>57</v>
      </c>
      <c r="B77" s="40" t="s">
        <v>244</v>
      </c>
      <c r="C77" s="41" t="s">
        <v>504</v>
      </c>
      <c r="D77" s="41"/>
      <c r="E77" s="42" t="s">
        <v>248</v>
      </c>
      <c r="F77" s="43">
        <v>25.69</v>
      </c>
      <c r="G77" s="14"/>
      <c r="H77" s="44">
        <f t="shared" si="1"/>
        <v>0</v>
      </c>
    </row>
    <row r="78" spans="1:8" ht="30" x14ac:dyDescent="0.25">
      <c r="A78" s="37">
        <v>58</v>
      </c>
      <c r="B78" s="40" t="s">
        <v>245</v>
      </c>
      <c r="C78" s="41" t="s">
        <v>505</v>
      </c>
      <c r="D78" s="41"/>
      <c r="E78" s="42" t="s">
        <v>248</v>
      </c>
      <c r="F78" s="43">
        <v>2166.17</v>
      </c>
      <c r="G78" s="14"/>
      <c r="H78" s="44">
        <f t="shared" si="1"/>
        <v>0</v>
      </c>
    </row>
    <row r="79" spans="1:8" ht="30" x14ac:dyDescent="0.25">
      <c r="A79" s="37">
        <v>59</v>
      </c>
      <c r="B79" s="40" t="s">
        <v>246</v>
      </c>
      <c r="C79" s="41" t="s">
        <v>506</v>
      </c>
      <c r="D79" s="41"/>
      <c r="E79" s="42" t="s">
        <v>250</v>
      </c>
      <c r="F79" s="43">
        <v>101.15</v>
      </c>
      <c r="G79" s="14"/>
      <c r="H79" s="44">
        <f t="shared" si="1"/>
        <v>0</v>
      </c>
    </row>
    <row r="80" spans="1:8" ht="30" customHeight="1" x14ac:dyDescent="0.25">
      <c r="C80" s="103" t="s">
        <v>555</v>
      </c>
      <c r="D80" s="104"/>
      <c r="E80" s="104"/>
      <c r="F80" s="104"/>
      <c r="G80" s="104"/>
      <c r="H80" s="45">
        <f>SUM(H72:H79)</f>
        <v>0</v>
      </c>
    </row>
    <row r="81" spans="1:8" ht="15" customHeight="1" x14ac:dyDescent="0.25"/>
    <row r="82" spans="1:8" ht="30" customHeight="1" x14ac:dyDescent="0.25">
      <c r="A82" s="37"/>
      <c r="B82" s="95" t="s">
        <v>545</v>
      </c>
      <c r="C82" s="96"/>
      <c r="D82" s="96"/>
      <c r="E82" s="96"/>
      <c r="F82" s="96"/>
      <c r="G82" s="97"/>
      <c r="H82" s="38"/>
    </row>
    <row r="83" spans="1:8" ht="30" x14ac:dyDescent="0.25">
      <c r="A83" s="37">
        <v>60</v>
      </c>
      <c r="B83" s="40" t="s">
        <v>144</v>
      </c>
      <c r="C83" s="41" t="s">
        <v>398</v>
      </c>
      <c r="D83" s="41"/>
      <c r="E83" s="42" t="s">
        <v>285</v>
      </c>
      <c r="F83" s="43">
        <v>1</v>
      </c>
      <c r="G83" s="14"/>
      <c r="H83" s="44">
        <f>ROUND(F83*G83,2)</f>
        <v>0</v>
      </c>
    </row>
    <row r="84" spans="1:8" ht="30" x14ac:dyDescent="0.25">
      <c r="A84" s="37">
        <v>61</v>
      </c>
      <c r="B84" s="40" t="s">
        <v>145</v>
      </c>
      <c r="C84" s="41" t="s">
        <v>399</v>
      </c>
      <c r="D84" s="41"/>
      <c r="E84" s="42" t="s">
        <v>285</v>
      </c>
      <c r="F84" s="43">
        <v>1</v>
      </c>
      <c r="G84" s="14"/>
      <c r="H84" s="44">
        <f t="shared" ref="H84:H136" si="2">ROUND(F84*G84,2)</f>
        <v>0</v>
      </c>
    </row>
    <row r="85" spans="1:8" ht="30" x14ac:dyDescent="0.25">
      <c r="A85" s="37">
        <v>62</v>
      </c>
      <c r="B85" s="40" t="s">
        <v>146</v>
      </c>
      <c r="C85" s="41" t="s">
        <v>400</v>
      </c>
      <c r="D85" s="41"/>
      <c r="E85" s="42" t="s">
        <v>285</v>
      </c>
      <c r="F85" s="43">
        <v>1</v>
      </c>
      <c r="G85" s="14"/>
      <c r="H85" s="44">
        <f t="shared" si="2"/>
        <v>0</v>
      </c>
    </row>
    <row r="86" spans="1:8" ht="30" x14ac:dyDescent="0.25">
      <c r="A86" s="37">
        <v>63</v>
      </c>
      <c r="B86" s="40" t="s">
        <v>147</v>
      </c>
      <c r="C86" s="41" t="s">
        <v>401</v>
      </c>
      <c r="D86" s="41"/>
      <c r="E86" s="42" t="s">
        <v>285</v>
      </c>
      <c r="F86" s="43">
        <v>1</v>
      </c>
      <c r="G86" s="14"/>
      <c r="H86" s="44">
        <f t="shared" si="2"/>
        <v>0</v>
      </c>
    </row>
    <row r="87" spans="1:8" ht="30" x14ac:dyDescent="0.25">
      <c r="A87" s="37">
        <v>64</v>
      </c>
      <c r="B87" s="40" t="s">
        <v>148</v>
      </c>
      <c r="C87" s="41" t="s">
        <v>402</v>
      </c>
      <c r="D87" s="41"/>
      <c r="E87" s="42" t="s">
        <v>285</v>
      </c>
      <c r="F87" s="43">
        <v>1</v>
      </c>
      <c r="G87" s="14"/>
      <c r="H87" s="44">
        <f t="shared" si="2"/>
        <v>0</v>
      </c>
    </row>
    <row r="88" spans="1:8" ht="30" x14ac:dyDescent="0.25">
      <c r="A88" s="37">
        <v>65</v>
      </c>
      <c r="B88" s="40" t="s">
        <v>149</v>
      </c>
      <c r="C88" s="41" t="s">
        <v>403</v>
      </c>
      <c r="D88" s="41"/>
      <c r="E88" s="42" t="s">
        <v>285</v>
      </c>
      <c r="F88" s="43">
        <v>2</v>
      </c>
      <c r="G88" s="14"/>
      <c r="H88" s="44">
        <f t="shared" si="2"/>
        <v>0</v>
      </c>
    </row>
    <row r="89" spans="1:8" ht="30" x14ac:dyDescent="0.25">
      <c r="A89" s="37">
        <v>66</v>
      </c>
      <c r="B89" s="40" t="s">
        <v>150</v>
      </c>
      <c r="C89" s="41" t="s">
        <v>404</v>
      </c>
      <c r="D89" s="41"/>
      <c r="E89" s="42" t="s">
        <v>285</v>
      </c>
      <c r="F89" s="43">
        <v>1</v>
      </c>
      <c r="G89" s="14"/>
      <c r="H89" s="44">
        <f t="shared" si="2"/>
        <v>0</v>
      </c>
    </row>
    <row r="90" spans="1:8" ht="30" x14ac:dyDescent="0.25">
      <c r="A90" s="37">
        <v>67</v>
      </c>
      <c r="B90" s="40" t="s">
        <v>151</v>
      </c>
      <c r="C90" s="41" t="s">
        <v>405</v>
      </c>
      <c r="D90" s="41"/>
      <c r="E90" s="42" t="s">
        <v>285</v>
      </c>
      <c r="F90" s="43">
        <v>1</v>
      </c>
      <c r="G90" s="14"/>
      <c r="H90" s="44">
        <f t="shared" si="2"/>
        <v>0</v>
      </c>
    </row>
    <row r="91" spans="1:8" ht="30" x14ac:dyDescent="0.25">
      <c r="A91" s="37">
        <v>68</v>
      </c>
      <c r="B91" s="40" t="s">
        <v>152</v>
      </c>
      <c r="C91" s="41" t="s">
        <v>406</v>
      </c>
      <c r="D91" s="41"/>
      <c r="E91" s="42" t="s">
        <v>285</v>
      </c>
      <c r="F91" s="43">
        <v>2</v>
      </c>
      <c r="G91" s="14"/>
      <c r="H91" s="44">
        <f t="shared" si="2"/>
        <v>0</v>
      </c>
    </row>
    <row r="92" spans="1:8" ht="30" x14ac:dyDescent="0.25">
      <c r="A92" s="37">
        <v>69</v>
      </c>
      <c r="B92" s="40" t="s">
        <v>153</v>
      </c>
      <c r="C92" s="41" t="s">
        <v>407</v>
      </c>
      <c r="D92" s="41"/>
      <c r="E92" s="42" t="s">
        <v>285</v>
      </c>
      <c r="F92" s="43">
        <v>9</v>
      </c>
      <c r="G92" s="14"/>
      <c r="H92" s="44">
        <f t="shared" si="2"/>
        <v>0</v>
      </c>
    </row>
    <row r="93" spans="1:8" ht="30" x14ac:dyDescent="0.25">
      <c r="A93" s="37">
        <v>70</v>
      </c>
      <c r="B93" s="40" t="s">
        <v>154</v>
      </c>
      <c r="C93" s="41" t="s">
        <v>408</v>
      </c>
      <c r="D93" s="41"/>
      <c r="E93" s="42" t="s">
        <v>285</v>
      </c>
      <c r="F93" s="43">
        <v>1</v>
      </c>
      <c r="G93" s="14"/>
      <c r="H93" s="44">
        <f t="shared" si="2"/>
        <v>0</v>
      </c>
    </row>
    <row r="94" spans="1:8" ht="30" x14ac:dyDescent="0.25">
      <c r="A94" s="37">
        <v>71</v>
      </c>
      <c r="B94" s="40" t="s">
        <v>155</v>
      </c>
      <c r="C94" s="41" t="s">
        <v>409</v>
      </c>
      <c r="D94" s="41"/>
      <c r="E94" s="42" t="s">
        <v>285</v>
      </c>
      <c r="F94" s="43">
        <v>1</v>
      </c>
      <c r="G94" s="14"/>
      <c r="H94" s="44">
        <f t="shared" si="2"/>
        <v>0</v>
      </c>
    </row>
    <row r="95" spans="1:8" ht="30" x14ac:dyDescent="0.25">
      <c r="A95" s="37">
        <v>72</v>
      </c>
      <c r="B95" s="40" t="s">
        <v>156</v>
      </c>
      <c r="C95" s="41" t="s">
        <v>410</v>
      </c>
      <c r="D95" s="41"/>
      <c r="E95" s="42" t="s">
        <v>285</v>
      </c>
      <c r="F95" s="43">
        <v>1</v>
      </c>
      <c r="G95" s="14"/>
      <c r="H95" s="44">
        <f t="shared" si="2"/>
        <v>0</v>
      </c>
    </row>
    <row r="96" spans="1:8" ht="30" x14ac:dyDescent="0.25">
      <c r="A96" s="37">
        <v>73</v>
      </c>
      <c r="B96" s="40" t="s">
        <v>157</v>
      </c>
      <c r="C96" s="41" t="s">
        <v>411</v>
      </c>
      <c r="D96" s="41"/>
      <c r="E96" s="42" t="s">
        <v>285</v>
      </c>
      <c r="F96" s="43">
        <v>1</v>
      </c>
      <c r="G96" s="14"/>
      <c r="H96" s="44">
        <f t="shared" si="2"/>
        <v>0</v>
      </c>
    </row>
    <row r="97" spans="1:8" ht="30" x14ac:dyDescent="0.25">
      <c r="A97" s="37">
        <v>74</v>
      </c>
      <c r="B97" s="40" t="s">
        <v>158</v>
      </c>
      <c r="C97" s="41" t="s">
        <v>412</v>
      </c>
      <c r="D97" s="41"/>
      <c r="E97" s="42" t="s">
        <v>250</v>
      </c>
      <c r="F97" s="43">
        <v>600</v>
      </c>
      <c r="G97" s="14"/>
      <c r="H97" s="44">
        <f t="shared" si="2"/>
        <v>0</v>
      </c>
    </row>
    <row r="98" spans="1:8" ht="30" x14ac:dyDescent="0.25">
      <c r="A98" s="37">
        <v>75</v>
      </c>
      <c r="B98" s="40" t="s">
        <v>159</v>
      </c>
      <c r="C98" s="41" t="s">
        <v>413</v>
      </c>
      <c r="D98" s="41"/>
      <c r="E98" s="42" t="s">
        <v>285</v>
      </c>
      <c r="F98" s="43">
        <v>32</v>
      </c>
      <c r="G98" s="14"/>
      <c r="H98" s="44">
        <f t="shared" si="2"/>
        <v>0</v>
      </c>
    </row>
    <row r="99" spans="1:8" ht="30" x14ac:dyDescent="0.25">
      <c r="A99" s="37">
        <v>76</v>
      </c>
      <c r="B99" s="40" t="s">
        <v>160</v>
      </c>
      <c r="C99" s="41" t="s">
        <v>414</v>
      </c>
      <c r="D99" s="41"/>
      <c r="E99" s="42" t="s">
        <v>250</v>
      </c>
      <c r="F99" s="43">
        <v>270</v>
      </c>
      <c r="G99" s="14"/>
      <c r="H99" s="44">
        <f t="shared" si="2"/>
        <v>0</v>
      </c>
    </row>
    <row r="100" spans="1:8" ht="30" x14ac:dyDescent="0.25">
      <c r="A100" s="37">
        <v>77</v>
      </c>
      <c r="B100" s="40" t="s">
        <v>161</v>
      </c>
      <c r="C100" s="41" t="s">
        <v>415</v>
      </c>
      <c r="D100" s="41"/>
      <c r="E100" s="42" t="s">
        <v>250</v>
      </c>
      <c r="F100" s="43">
        <v>810</v>
      </c>
      <c r="G100" s="14"/>
      <c r="H100" s="44">
        <f t="shared" si="2"/>
        <v>0</v>
      </c>
    </row>
    <row r="101" spans="1:8" ht="30" x14ac:dyDescent="0.25">
      <c r="A101" s="37">
        <v>78</v>
      </c>
      <c r="B101" s="40" t="s">
        <v>162</v>
      </c>
      <c r="C101" s="41" t="s">
        <v>416</v>
      </c>
      <c r="D101" s="41"/>
      <c r="E101" s="42" t="s">
        <v>250</v>
      </c>
      <c r="F101" s="43">
        <v>1500</v>
      </c>
      <c r="G101" s="14"/>
      <c r="H101" s="44">
        <f t="shared" si="2"/>
        <v>0</v>
      </c>
    </row>
    <row r="102" spans="1:8" ht="30" x14ac:dyDescent="0.25">
      <c r="A102" s="37">
        <v>79</v>
      </c>
      <c r="B102" s="40" t="s">
        <v>163</v>
      </c>
      <c r="C102" s="41" t="s">
        <v>417</v>
      </c>
      <c r="D102" s="41"/>
      <c r="E102" s="42" t="s">
        <v>250</v>
      </c>
      <c r="F102" s="43">
        <v>300</v>
      </c>
      <c r="G102" s="14"/>
      <c r="H102" s="44">
        <f t="shared" si="2"/>
        <v>0</v>
      </c>
    </row>
    <row r="103" spans="1:8" ht="30" x14ac:dyDescent="0.25">
      <c r="A103" s="37">
        <v>80</v>
      </c>
      <c r="B103" s="40" t="s">
        <v>164</v>
      </c>
      <c r="C103" s="41" t="s">
        <v>418</v>
      </c>
      <c r="D103" s="41"/>
      <c r="E103" s="42" t="s">
        <v>250</v>
      </c>
      <c r="F103" s="43">
        <v>230</v>
      </c>
      <c r="G103" s="14"/>
      <c r="H103" s="44">
        <f t="shared" si="2"/>
        <v>0</v>
      </c>
    </row>
    <row r="104" spans="1:8" ht="30" x14ac:dyDescent="0.25">
      <c r="A104" s="37">
        <v>81</v>
      </c>
      <c r="B104" s="40" t="s">
        <v>165</v>
      </c>
      <c r="C104" s="41" t="s">
        <v>419</v>
      </c>
      <c r="D104" s="41"/>
      <c r="E104" s="42" t="s">
        <v>250</v>
      </c>
      <c r="F104" s="43">
        <v>15</v>
      </c>
      <c r="G104" s="14"/>
      <c r="H104" s="44">
        <f t="shared" si="2"/>
        <v>0</v>
      </c>
    </row>
    <row r="105" spans="1:8" ht="30" x14ac:dyDescent="0.25">
      <c r="A105" s="37">
        <v>82</v>
      </c>
      <c r="B105" s="40" t="s">
        <v>166</v>
      </c>
      <c r="C105" s="41" t="s">
        <v>420</v>
      </c>
      <c r="D105" s="41"/>
      <c r="E105" s="42" t="s">
        <v>250</v>
      </c>
      <c r="F105" s="43">
        <v>15</v>
      </c>
      <c r="G105" s="14"/>
      <c r="H105" s="44">
        <f t="shared" si="2"/>
        <v>0</v>
      </c>
    </row>
    <row r="106" spans="1:8" ht="30" x14ac:dyDescent="0.25">
      <c r="A106" s="37">
        <v>83</v>
      </c>
      <c r="B106" s="40" t="s">
        <v>167</v>
      </c>
      <c r="C106" s="41" t="s">
        <v>421</v>
      </c>
      <c r="D106" s="41"/>
      <c r="E106" s="42" t="s">
        <v>285</v>
      </c>
      <c r="F106" s="43">
        <v>15</v>
      </c>
      <c r="G106" s="14"/>
      <c r="H106" s="44">
        <f t="shared" si="2"/>
        <v>0</v>
      </c>
    </row>
    <row r="107" spans="1:8" ht="30" x14ac:dyDescent="0.25">
      <c r="A107" s="37">
        <v>84</v>
      </c>
      <c r="B107" s="40" t="s">
        <v>168</v>
      </c>
      <c r="C107" s="41" t="s">
        <v>422</v>
      </c>
      <c r="D107" s="41"/>
      <c r="E107" s="42" t="s">
        <v>285</v>
      </c>
      <c r="F107" s="43">
        <v>1</v>
      </c>
      <c r="G107" s="14"/>
      <c r="H107" s="44">
        <f t="shared" si="2"/>
        <v>0</v>
      </c>
    </row>
    <row r="108" spans="1:8" ht="30" x14ac:dyDescent="0.25">
      <c r="A108" s="37">
        <v>85</v>
      </c>
      <c r="B108" s="40" t="s">
        <v>169</v>
      </c>
      <c r="C108" s="41" t="s">
        <v>423</v>
      </c>
      <c r="D108" s="41"/>
      <c r="E108" s="42" t="s">
        <v>285</v>
      </c>
      <c r="F108" s="43">
        <v>3</v>
      </c>
      <c r="G108" s="14"/>
      <c r="H108" s="44">
        <f t="shared" si="2"/>
        <v>0</v>
      </c>
    </row>
    <row r="109" spans="1:8" ht="30" x14ac:dyDescent="0.25">
      <c r="A109" s="37">
        <v>86</v>
      </c>
      <c r="B109" s="40" t="s">
        <v>170</v>
      </c>
      <c r="C109" s="41" t="s">
        <v>424</v>
      </c>
      <c r="D109" s="41"/>
      <c r="E109" s="42" t="s">
        <v>285</v>
      </c>
      <c r="F109" s="43">
        <v>5</v>
      </c>
      <c r="G109" s="14"/>
      <c r="H109" s="44">
        <f t="shared" si="2"/>
        <v>0</v>
      </c>
    </row>
    <row r="110" spans="1:8" ht="30" x14ac:dyDescent="0.25">
      <c r="A110" s="37">
        <v>87</v>
      </c>
      <c r="B110" s="40" t="s">
        <v>171</v>
      </c>
      <c r="C110" s="41" t="s">
        <v>425</v>
      </c>
      <c r="D110" s="41"/>
      <c r="E110" s="42" t="s">
        <v>285</v>
      </c>
      <c r="F110" s="43">
        <v>7</v>
      </c>
      <c r="G110" s="14"/>
      <c r="H110" s="44">
        <f t="shared" si="2"/>
        <v>0</v>
      </c>
    </row>
    <row r="111" spans="1:8" ht="30" x14ac:dyDescent="0.25">
      <c r="A111" s="37">
        <v>88</v>
      </c>
      <c r="B111" s="40" t="s">
        <v>172</v>
      </c>
      <c r="C111" s="41" t="s">
        <v>426</v>
      </c>
      <c r="D111" s="41"/>
      <c r="E111" s="42" t="s">
        <v>285</v>
      </c>
      <c r="F111" s="43">
        <v>4</v>
      </c>
      <c r="G111" s="14"/>
      <c r="H111" s="44">
        <f t="shared" si="2"/>
        <v>0</v>
      </c>
    </row>
    <row r="112" spans="1:8" ht="30" x14ac:dyDescent="0.25">
      <c r="A112" s="37">
        <v>89</v>
      </c>
      <c r="B112" s="40" t="s">
        <v>173</v>
      </c>
      <c r="C112" s="41" t="s">
        <v>427</v>
      </c>
      <c r="D112" s="41"/>
      <c r="E112" s="42" t="s">
        <v>285</v>
      </c>
      <c r="F112" s="43">
        <v>54</v>
      </c>
      <c r="G112" s="14"/>
      <c r="H112" s="44">
        <f t="shared" si="2"/>
        <v>0</v>
      </c>
    </row>
    <row r="113" spans="1:8" ht="30" x14ac:dyDescent="0.25">
      <c r="A113" s="37">
        <v>90</v>
      </c>
      <c r="B113" s="40" t="s">
        <v>174</v>
      </c>
      <c r="C113" s="41" t="s">
        <v>428</v>
      </c>
      <c r="D113" s="41"/>
      <c r="E113" s="42" t="s">
        <v>285</v>
      </c>
      <c r="F113" s="43">
        <v>12</v>
      </c>
      <c r="G113" s="14"/>
      <c r="H113" s="44">
        <f t="shared" si="2"/>
        <v>0</v>
      </c>
    </row>
    <row r="114" spans="1:8" ht="30" x14ac:dyDescent="0.25">
      <c r="A114" s="37">
        <v>91</v>
      </c>
      <c r="B114" s="40" t="s">
        <v>175</v>
      </c>
      <c r="C114" s="41" t="s">
        <v>429</v>
      </c>
      <c r="D114" s="41"/>
      <c r="E114" s="42" t="s">
        <v>285</v>
      </c>
      <c r="F114" s="43">
        <v>8</v>
      </c>
      <c r="G114" s="14"/>
      <c r="H114" s="44">
        <f t="shared" si="2"/>
        <v>0</v>
      </c>
    </row>
    <row r="115" spans="1:8" ht="30" x14ac:dyDescent="0.25">
      <c r="A115" s="37">
        <v>92</v>
      </c>
      <c r="B115" s="40" t="s">
        <v>176</v>
      </c>
      <c r="C115" s="41" t="s">
        <v>430</v>
      </c>
      <c r="D115" s="41"/>
      <c r="E115" s="42" t="s">
        <v>285</v>
      </c>
      <c r="F115" s="43">
        <v>5</v>
      </c>
      <c r="G115" s="14"/>
      <c r="H115" s="44">
        <f t="shared" si="2"/>
        <v>0</v>
      </c>
    </row>
    <row r="116" spans="1:8" ht="30" x14ac:dyDescent="0.25">
      <c r="A116" s="37">
        <v>93</v>
      </c>
      <c r="B116" s="40" t="s">
        <v>177</v>
      </c>
      <c r="C116" s="41" t="s">
        <v>431</v>
      </c>
      <c r="D116" s="41"/>
      <c r="E116" s="42" t="s">
        <v>285</v>
      </c>
      <c r="F116" s="43">
        <v>54</v>
      </c>
      <c r="G116" s="14"/>
      <c r="H116" s="44">
        <f t="shared" si="2"/>
        <v>0</v>
      </c>
    </row>
    <row r="117" spans="1:8" ht="30" x14ac:dyDescent="0.25">
      <c r="A117" s="37">
        <v>94</v>
      </c>
      <c r="B117" s="40" t="s">
        <v>178</v>
      </c>
      <c r="C117" s="41" t="s">
        <v>432</v>
      </c>
      <c r="D117" s="41"/>
      <c r="E117" s="42" t="s">
        <v>250</v>
      </c>
      <c r="F117" s="43">
        <v>300</v>
      </c>
      <c r="G117" s="14"/>
      <c r="H117" s="44">
        <f t="shared" si="2"/>
        <v>0</v>
      </c>
    </row>
    <row r="118" spans="1:8" ht="30" x14ac:dyDescent="0.25">
      <c r="A118" s="37">
        <v>95</v>
      </c>
      <c r="B118" s="40" t="s">
        <v>179</v>
      </c>
      <c r="C118" s="41" t="s">
        <v>433</v>
      </c>
      <c r="D118" s="41"/>
      <c r="E118" s="42" t="s">
        <v>250</v>
      </c>
      <c r="F118" s="43">
        <v>300</v>
      </c>
      <c r="G118" s="14"/>
      <c r="H118" s="44">
        <f t="shared" si="2"/>
        <v>0</v>
      </c>
    </row>
    <row r="119" spans="1:8" ht="30" x14ac:dyDescent="0.25">
      <c r="A119" s="37">
        <v>96</v>
      </c>
      <c r="B119" s="40" t="s">
        <v>180</v>
      </c>
      <c r="C119" s="41" t="s">
        <v>434</v>
      </c>
      <c r="D119" s="41"/>
      <c r="E119" s="42" t="s">
        <v>250</v>
      </c>
      <c r="F119" s="43">
        <v>300</v>
      </c>
      <c r="G119" s="14"/>
      <c r="H119" s="44">
        <f t="shared" si="2"/>
        <v>0</v>
      </c>
    </row>
    <row r="120" spans="1:8" ht="30" x14ac:dyDescent="0.25">
      <c r="A120" s="37">
        <v>97</v>
      </c>
      <c r="B120" s="40" t="s">
        <v>181</v>
      </c>
      <c r="C120" s="41" t="s">
        <v>435</v>
      </c>
      <c r="D120" s="41"/>
      <c r="E120" s="42" t="s">
        <v>285</v>
      </c>
      <c r="F120" s="43">
        <v>14</v>
      </c>
      <c r="G120" s="14"/>
      <c r="H120" s="44">
        <f t="shared" si="2"/>
        <v>0</v>
      </c>
    </row>
    <row r="121" spans="1:8" ht="30" x14ac:dyDescent="0.25">
      <c r="A121" s="37">
        <v>98</v>
      </c>
      <c r="B121" s="40" t="s">
        <v>182</v>
      </c>
      <c r="C121" s="41" t="s">
        <v>436</v>
      </c>
      <c r="D121" s="41"/>
      <c r="E121" s="42" t="s">
        <v>285</v>
      </c>
      <c r="F121" s="43">
        <v>7</v>
      </c>
      <c r="G121" s="14"/>
      <c r="H121" s="44">
        <f t="shared" si="2"/>
        <v>0</v>
      </c>
    </row>
    <row r="122" spans="1:8" ht="30" x14ac:dyDescent="0.25">
      <c r="A122" s="37">
        <v>99</v>
      </c>
      <c r="B122" s="40" t="s">
        <v>183</v>
      </c>
      <c r="C122" s="41" t="s">
        <v>437</v>
      </c>
      <c r="D122" s="41"/>
      <c r="E122" s="42" t="s">
        <v>285</v>
      </c>
      <c r="F122" s="43">
        <v>3</v>
      </c>
      <c r="G122" s="14"/>
      <c r="H122" s="44">
        <f t="shared" si="2"/>
        <v>0</v>
      </c>
    </row>
    <row r="123" spans="1:8" ht="30" x14ac:dyDescent="0.25">
      <c r="A123" s="37">
        <v>100</v>
      </c>
      <c r="B123" s="40" t="s">
        <v>184</v>
      </c>
      <c r="C123" s="41" t="s">
        <v>438</v>
      </c>
      <c r="D123" s="41"/>
      <c r="E123" s="42" t="s">
        <v>285</v>
      </c>
      <c r="F123" s="43">
        <v>3</v>
      </c>
      <c r="G123" s="14"/>
      <c r="H123" s="44">
        <f t="shared" si="2"/>
        <v>0</v>
      </c>
    </row>
    <row r="124" spans="1:8" ht="30" x14ac:dyDescent="0.25">
      <c r="A124" s="37">
        <v>101</v>
      </c>
      <c r="B124" s="40" t="s">
        <v>185</v>
      </c>
      <c r="C124" s="41" t="s">
        <v>439</v>
      </c>
      <c r="D124" s="41"/>
      <c r="E124" s="42" t="s">
        <v>285</v>
      </c>
      <c r="F124" s="43">
        <v>1</v>
      </c>
      <c r="G124" s="14"/>
      <c r="H124" s="44">
        <f t="shared" si="2"/>
        <v>0</v>
      </c>
    </row>
    <row r="125" spans="1:8" ht="30" x14ac:dyDescent="0.25">
      <c r="A125" s="37">
        <v>102</v>
      </c>
      <c r="B125" s="40" t="s">
        <v>186</v>
      </c>
      <c r="C125" s="41" t="s">
        <v>440</v>
      </c>
      <c r="D125" s="41"/>
      <c r="E125" s="42" t="s">
        <v>250</v>
      </c>
      <c r="F125" s="43">
        <v>500</v>
      </c>
      <c r="G125" s="14"/>
      <c r="H125" s="44">
        <f t="shared" si="2"/>
        <v>0</v>
      </c>
    </row>
    <row r="126" spans="1:8" ht="30" x14ac:dyDescent="0.25">
      <c r="A126" s="37">
        <v>103</v>
      </c>
      <c r="B126" s="40" t="s">
        <v>187</v>
      </c>
      <c r="C126" s="41" t="s">
        <v>441</v>
      </c>
      <c r="D126" s="41"/>
      <c r="E126" s="42" t="s">
        <v>250</v>
      </c>
      <c r="F126" s="43">
        <v>1000</v>
      </c>
      <c r="G126" s="14"/>
      <c r="H126" s="44">
        <f t="shared" si="2"/>
        <v>0</v>
      </c>
    </row>
    <row r="127" spans="1:8" ht="30" x14ac:dyDescent="0.25">
      <c r="A127" s="37">
        <v>104</v>
      </c>
      <c r="B127" s="40" t="s">
        <v>188</v>
      </c>
      <c r="C127" s="41" t="s">
        <v>442</v>
      </c>
      <c r="D127" s="41"/>
      <c r="E127" s="42" t="s">
        <v>285</v>
      </c>
      <c r="F127" s="43">
        <v>1</v>
      </c>
      <c r="G127" s="14"/>
      <c r="H127" s="44">
        <f t="shared" si="2"/>
        <v>0</v>
      </c>
    </row>
    <row r="128" spans="1:8" ht="30" x14ac:dyDescent="0.25">
      <c r="A128" s="37">
        <v>105</v>
      </c>
      <c r="B128" s="40" t="s">
        <v>189</v>
      </c>
      <c r="C128" s="41" t="s">
        <v>443</v>
      </c>
      <c r="D128" s="41"/>
      <c r="E128" s="42" t="s">
        <v>285</v>
      </c>
      <c r="F128" s="43">
        <v>20</v>
      </c>
      <c r="G128" s="14"/>
      <c r="H128" s="44">
        <f t="shared" si="2"/>
        <v>0</v>
      </c>
    </row>
    <row r="129" spans="1:8" ht="30" x14ac:dyDescent="0.25">
      <c r="A129" s="37">
        <v>106</v>
      </c>
      <c r="B129" s="40" t="s">
        <v>190</v>
      </c>
      <c r="C129" s="41" t="s">
        <v>444</v>
      </c>
      <c r="D129" s="41"/>
      <c r="E129" s="42" t="s">
        <v>285</v>
      </c>
      <c r="F129" s="43">
        <v>1</v>
      </c>
      <c r="G129" s="14"/>
      <c r="H129" s="44">
        <f t="shared" si="2"/>
        <v>0</v>
      </c>
    </row>
    <row r="130" spans="1:8" ht="30" x14ac:dyDescent="0.25">
      <c r="A130" s="37">
        <v>107</v>
      </c>
      <c r="B130" s="40" t="s">
        <v>191</v>
      </c>
      <c r="C130" s="41" t="s">
        <v>445</v>
      </c>
      <c r="D130" s="41"/>
      <c r="E130" s="42" t="s">
        <v>250</v>
      </c>
      <c r="F130" s="43">
        <v>5</v>
      </c>
      <c r="G130" s="14"/>
      <c r="H130" s="44">
        <f t="shared" si="2"/>
        <v>0</v>
      </c>
    </row>
    <row r="131" spans="1:8" ht="30" x14ac:dyDescent="0.25">
      <c r="A131" s="37">
        <v>108</v>
      </c>
      <c r="B131" s="40" t="s">
        <v>192</v>
      </c>
      <c r="C131" s="41" t="s">
        <v>446</v>
      </c>
      <c r="D131" s="41"/>
      <c r="E131" s="42" t="s">
        <v>250</v>
      </c>
      <c r="F131" s="43">
        <v>5</v>
      </c>
      <c r="G131" s="14"/>
      <c r="H131" s="44">
        <f t="shared" si="2"/>
        <v>0</v>
      </c>
    </row>
    <row r="132" spans="1:8" ht="30" x14ac:dyDescent="0.25">
      <c r="A132" s="37">
        <v>109</v>
      </c>
      <c r="B132" s="40" t="s">
        <v>193</v>
      </c>
      <c r="C132" s="41" t="s">
        <v>447</v>
      </c>
      <c r="D132" s="41"/>
      <c r="E132" s="42" t="s">
        <v>285</v>
      </c>
      <c r="F132" s="43">
        <v>5</v>
      </c>
      <c r="G132" s="14"/>
      <c r="H132" s="44">
        <f t="shared" si="2"/>
        <v>0</v>
      </c>
    </row>
    <row r="133" spans="1:8" ht="30" x14ac:dyDescent="0.25">
      <c r="A133" s="37">
        <v>110</v>
      </c>
      <c r="B133" s="40" t="s">
        <v>194</v>
      </c>
      <c r="C133" s="41" t="s">
        <v>448</v>
      </c>
      <c r="D133" s="41"/>
      <c r="E133" s="42" t="s">
        <v>250</v>
      </c>
      <c r="F133" s="43">
        <v>530</v>
      </c>
      <c r="G133" s="14"/>
      <c r="H133" s="44">
        <f t="shared" si="2"/>
        <v>0</v>
      </c>
    </row>
    <row r="134" spans="1:8" ht="30" x14ac:dyDescent="0.25">
      <c r="A134" s="37">
        <v>111</v>
      </c>
      <c r="B134" s="40" t="s">
        <v>195</v>
      </c>
      <c r="C134" s="41" t="s">
        <v>449</v>
      </c>
      <c r="D134" s="41"/>
      <c r="E134" s="42" t="s">
        <v>250</v>
      </c>
      <c r="F134" s="43">
        <v>30</v>
      </c>
      <c r="G134" s="14"/>
      <c r="H134" s="44">
        <f t="shared" si="2"/>
        <v>0</v>
      </c>
    </row>
    <row r="135" spans="1:8" ht="30" x14ac:dyDescent="0.25">
      <c r="A135" s="37">
        <v>112</v>
      </c>
      <c r="B135" s="40" t="s">
        <v>196</v>
      </c>
      <c r="C135" s="41" t="s">
        <v>450</v>
      </c>
      <c r="D135" s="41"/>
      <c r="E135" s="42" t="s">
        <v>285</v>
      </c>
      <c r="F135" s="43">
        <v>3</v>
      </c>
      <c r="G135" s="14"/>
      <c r="H135" s="44">
        <f t="shared" si="2"/>
        <v>0</v>
      </c>
    </row>
    <row r="136" spans="1:8" ht="30" x14ac:dyDescent="0.25">
      <c r="A136" s="37">
        <v>113</v>
      </c>
      <c r="B136" s="40" t="s">
        <v>197</v>
      </c>
      <c r="C136" s="41" t="s">
        <v>451</v>
      </c>
      <c r="D136" s="41"/>
      <c r="E136" s="42" t="s">
        <v>285</v>
      </c>
      <c r="F136" s="43">
        <v>2</v>
      </c>
      <c r="G136" s="14"/>
      <c r="H136" s="44">
        <f t="shared" si="2"/>
        <v>0</v>
      </c>
    </row>
    <row r="137" spans="1:8" ht="30" customHeight="1" x14ac:dyDescent="0.25">
      <c r="C137" s="103" t="s">
        <v>556</v>
      </c>
      <c r="D137" s="104"/>
      <c r="E137" s="104"/>
      <c r="F137" s="104"/>
      <c r="G137" s="104"/>
      <c r="H137" s="45">
        <f>SUM(H83:H136)</f>
        <v>0</v>
      </c>
    </row>
    <row r="139" spans="1:8" ht="30" customHeight="1" x14ac:dyDescent="0.25">
      <c r="A139" s="37"/>
      <c r="B139" s="95" t="s">
        <v>546</v>
      </c>
      <c r="C139" s="96"/>
      <c r="D139" s="96"/>
      <c r="E139" s="96"/>
      <c r="F139" s="96"/>
      <c r="G139" s="97"/>
      <c r="H139" s="38"/>
    </row>
    <row r="140" spans="1:8" ht="30" x14ac:dyDescent="0.25">
      <c r="A140" s="37">
        <v>114</v>
      </c>
      <c r="B140" s="40" t="s">
        <v>44</v>
      </c>
      <c r="C140" s="41" t="s">
        <v>299</v>
      </c>
      <c r="D140" s="41"/>
      <c r="E140" s="42" t="s">
        <v>250</v>
      </c>
      <c r="F140" s="43">
        <v>12</v>
      </c>
      <c r="G140" s="14"/>
      <c r="H140" s="44">
        <f t="shared" ref="H140:H174" si="3">ROUND(F140*G140,2)</f>
        <v>0</v>
      </c>
    </row>
    <row r="141" spans="1:8" ht="30" x14ac:dyDescent="0.25">
      <c r="A141" s="37">
        <v>115</v>
      </c>
      <c r="B141" s="40" t="s">
        <v>45</v>
      </c>
      <c r="C141" s="41" t="s">
        <v>300</v>
      </c>
      <c r="D141" s="41"/>
      <c r="E141" s="42" t="s">
        <v>248</v>
      </c>
      <c r="F141" s="43">
        <v>52.79</v>
      </c>
      <c r="G141" s="14"/>
      <c r="H141" s="44">
        <f t="shared" si="3"/>
        <v>0</v>
      </c>
    </row>
    <row r="142" spans="1:8" ht="30" x14ac:dyDescent="0.25">
      <c r="A142" s="37">
        <v>116</v>
      </c>
      <c r="B142" s="40" t="s">
        <v>46</v>
      </c>
      <c r="C142" s="41" t="s">
        <v>301</v>
      </c>
      <c r="D142" s="41"/>
      <c r="E142" s="42" t="s">
        <v>250</v>
      </c>
      <c r="F142" s="43">
        <v>64.55</v>
      </c>
      <c r="G142" s="14"/>
      <c r="H142" s="44">
        <f t="shared" si="3"/>
        <v>0</v>
      </c>
    </row>
    <row r="143" spans="1:8" ht="30" x14ac:dyDescent="0.25">
      <c r="A143" s="37">
        <v>117</v>
      </c>
      <c r="B143" s="40" t="s">
        <v>47</v>
      </c>
      <c r="C143" s="41" t="s">
        <v>302</v>
      </c>
      <c r="D143" s="41"/>
      <c r="E143" s="42" t="s">
        <v>248</v>
      </c>
      <c r="F143" s="43">
        <v>809.91</v>
      </c>
      <c r="G143" s="14"/>
      <c r="H143" s="44">
        <f t="shared" si="3"/>
        <v>0</v>
      </c>
    </row>
    <row r="144" spans="1:8" ht="30" x14ac:dyDescent="0.25">
      <c r="A144" s="37">
        <v>118</v>
      </c>
      <c r="B144" s="40" t="s">
        <v>48</v>
      </c>
      <c r="C144" s="41" t="s">
        <v>303</v>
      </c>
      <c r="D144" s="41"/>
      <c r="E144" s="42" t="s">
        <v>248</v>
      </c>
      <c r="F144" s="43">
        <v>201.58</v>
      </c>
      <c r="G144" s="14"/>
      <c r="H144" s="44">
        <f t="shared" si="3"/>
        <v>0</v>
      </c>
    </row>
    <row r="145" spans="1:8" ht="30" x14ac:dyDescent="0.25">
      <c r="A145" s="37">
        <v>119</v>
      </c>
      <c r="B145" s="40" t="s">
        <v>49</v>
      </c>
      <c r="C145" s="41" t="s">
        <v>304</v>
      </c>
      <c r="D145" s="41"/>
      <c r="E145" s="42" t="s">
        <v>248</v>
      </c>
      <c r="F145" s="43">
        <v>242.38</v>
      </c>
      <c r="G145" s="14"/>
      <c r="H145" s="44">
        <f t="shared" si="3"/>
        <v>0</v>
      </c>
    </row>
    <row r="146" spans="1:8" ht="30" x14ac:dyDescent="0.25">
      <c r="A146" s="37">
        <v>120</v>
      </c>
      <c r="B146" s="40" t="s">
        <v>50</v>
      </c>
      <c r="C146" s="41" t="s">
        <v>305</v>
      </c>
      <c r="D146" s="41"/>
      <c r="E146" s="42" t="s">
        <v>248</v>
      </c>
      <c r="F146" s="43">
        <v>201.58</v>
      </c>
      <c r="G146" s="14"/>
      <c r="H146" s="44">
        <f t="shared" si="3"/>
        <v>0</v>
      </c>
    </row>
    <row r="147" spans="1:8" ht="30" x14ac:dyDescent="0.25">
      <c r="A147" s="37">
        <v>121</v>
      </c>
      <c r="B147" s="40" t="s">
        <v>51</v>
      </c>
      <c r="C147" s="41" t="s">
        <v>306</v>
      </c>
      <c r="D147" s="41"/>
      <c r="E147" s="42" t="s">
        <v>285</v>
      </c>
      <c r="F147" s="43">
        <v>22</v>
      </c>
      <c r="G147" s="14"/>
      <c r="H147" s="44">
        <f t="shared" si="3"/>
        <v>0</v>
      </c>
    </row>
    <row r="148" spans="1:8" ht="30" x14ac:dyDescent="0.25">
      <c r="A148" s="37">
        <v>122</v>
      </c>
      <c r="B148" s="40" t="s">
        <v>52</v>
      </c>
      <c r="C148" s="41" t="s">
        <v>307</v>
      </c>
      <c r="D148" s="41"/>
      <c r="E148" s="42" t="s">
        <v>285</v>
      </c>
      <c r="F148" s="43">
        <v>11</v>
      </c>
      <c r="G148" s="14"/>
      <c r="H148" s="44">
        <f t="shared" si="3"/>
        <v>0</v>
      </c>
    </row>
    <row r="149" spans="1:8" ht="30" x14ac:dyDescent="0.25">
      <c r="A149" s="37">
        <v>123</v>
      </c>
      <c r="B149" s="40" t="s">
        <v>53</v>
      </c>
      <c r="C149" s="41" t="s">
        <v>308</v>
      </c>
      <c r="D149" s="41"/>
      <c r="E149" s="42" t="s">
        <v>285</v>
      </c>
      <c r="F149" s="43">
        <v>7</v>
      </c>
      <c r="G149" s="14"/>
      <c r="H149" s="44">
        <f t="shared" si="3"/>
        <v>0</v>
      </c>
    </row>
    <row r="150" spans="1:8" ht="30" x14ac:dyDescent="0.25">
      <c r="A150" s="37">
        <v>124</v>
      </c>
      <c r="B150" s="40" t="s">
        <v>54</v>
      </c>
      <c r="C150" s="41" t="s">
        <v>309</v>
      </c>
      <c r="D150" s="41"/>
      <c r="E150" s="42" t="s">
        <v>285</v>
      </c>
      <c r="F150" s="43">
        <v>9</v>
      </c>
      <c r="G150" s="14"/>
      <c r="H150" s="44">
        <f t="shared" si="3"/>
        <v>0</v>
      </c>
    </row>
    <row r="151" spans="1:8" ht="30" x14ac:dyDescent="0.25">
      <c r="A151" s="37">
        <v>125</v>
      </c>
      <c r="B151" s="40" t="s">
        <v>55</v>
      </c>
      <c r="C151" s="41" t="s">
        <v>310</v>
      </c>
      <c r="D151" s="41"/>
      <c r="E151" s="42" t="s">
        <v>285</v>
      </c>
      <c r="F151" s="43">
        <v>17</v>
      </c>
      <c r="G151" s="14"/>
      <c r="H151" s="44">
        <f t="shared" si="3"/>
        <v>0</v>
      </c>
    </row>
    <row r="152" spans="1:8" ht="30" x14ac:dyDescent="0.25">
      <c r="A152" s="37">
        <v>126</v>
      </c>
      <c r="B152" s="40" t="s">
        <v>56</v>
      </c>
      <c r="C152" s="41" t="s">
        <v>311</v>
      </c>
      <c r="D152" s="41"/>
      <c r="E152" s="42" t="s">
        <v>285</v>
      </c>
      <c r="F152" s="43">
        <v>1</v>
      </c>
      <c r="G152" s="14"/>
      <c r="H152" s="44">
        <f t="shared" si="3"/>
        <v>0</v>
      </c>
    </row>
    <row r="153" spans="1:8" ht="30" x14ac:dyDescent="0.25">
      <c r="A153" s="37">
        <v>127</v>
      </c>
      <c r="B153" s="40" t="s">
        <v>57</v>
      </c>
      <c r="C153" s="41" t="s">
        <v>312</v>
      </c>
      <c r="D153" s="41"/>
      <c r="E153" s="42" t="s">
        <v>285</v>
      </c>
      <c r="F153" s="43">
        <v>6</v>
      </c>
      <c r="G153" s="14"/>
      <c r="H153" s="44">
        <f t="shared" si="3"/>
        <v>0</v>
      </c>
    </row>
    <row r="154" spans="1:8" ht="30" x14ac:dyDescent="0.25">
      <c r="A154" s="37">
        <v>128</v>
      </c>
      <c r="B154" s="40" t="s">
        <v>58</v>
      </c>
      <c r="C154" s="41" t="s">
        <v>313</v>
      </c>
      <c r="D154" s="41"/>
      <c r="E154" s="42" t="s">
        <v>285</v>
      </c>
      <c r="F154" s="43">
        <v>11</v>
      </c>
      <c r="G154" s="14"/>
      <c r="H154" s="44">
        <f t="shared" si="3"/>
        <v>0</v>
      </c>
    </row>
    <row r="155" spans="1:8" ht="30" x14ac:dyDescent="0.25">
      <c r="A155" s="37">
        <v>129</v>
      </c>
      <c r="B155" s="40" t="s">
        <v>59</v>
      </c>
      <c r="C155" s="41" t="s">
        <v>314</v>
      </c>
      <c r="D155" s="41"/>
      <c r="E155" s="42" t="s">
        <v>285</v>
      </c>
      <c r="F155" s="43">
        <v>1</v>
      </c>
      <c r="G155" s="14"/>
      <c r="H155" s="44">
        <f t="shared" si="3"/>
        <v>0</v>
      </c>
    </row>
    <row r="156" spans="1:8" ht="30" x14ac:dyDescent="0.25">
      <c r="A156" s="37">
        <v>130</v>
      </c>
      <c r="B156" s="40" t="s">
        <v>60</v>
      </c>
      <c r="C156" s="41" t="s">
        <v>315</v>
      </c>
      <c r="D156" s="41"/>
      <c r="E156" s="42" t="s">
        <v>285</v>
      </c>
      <c r="F156" s="43">
        <v>1</v>
      </c>
      <c r="G156" s="14"/>
      <c r="H156" s="44">
        <f t="shared" si="3"/>
        <v>0</v>
      </c>
    </row>
    <row r="157" spans="1:8" ht="30" x14ac:dyDescent="0.25">
      <c r="A157" s="37">
        <v>131</v>
      </c>
      <c r="B157" s="40" t="s">
        <v>61</v>
      </c>
      <c r="C157" s="41" t="s">
        <v>316</v>
      </c>
      <c r="D157" s="41"/>
      <c r="E157" s="42" t="s">
        <v>285</v>
      </c>
      <c r="F157" s="43">
        <v>1</v>
      </c>
      <c r="G157" s="14"/>
      <c r="H157" s="44">
        <f t="shared" si="3"/>
        <v>0</v>
      </c>
    </row>
    <row r="158" spans="1:8" ht="30" x14ac:dyDescent="0.25">
      <c r="A158" s="37">
        <v>132</v>
      </c>
      <c r="B158" s="40" t="s">
        <v>62</v>
      </c>
      <c r="C158" s="41" t="s">
        <v>317</v>
      </c>
      <c r="D158" s="41"/>
      <c r="E158" s="42" t="s">
        <v>285</v>
      </c>
      <c r="F158" s="43">
        <v>1</v>
      </c>
      <c r="G158" s="14"/>
      <c r="H158" s="44">
        <f t="shared" si="3"/>
        <v>0</v>
      </c>
    </row>
    <row r="159" spans="1:8" ht="30" x14ac:dyDescent="0.25">
      <c r="A159" s="37">
        <v>133</v>
      </c>
      <c r="B159" s="40" t="s">
        <v>63</v>
      </c>
      <c r="C159" s="41" t="s">
        <v>318</v>
      </c>
      <c r="D159" s="41"/>
      <c r="E159" s="42" t="s">
        <v>571</v>
      </c>
      <c r="F159" s="47">
        <v>5</v>
      </c>
      <c r="G159" s="14"/>
      <c r="H159" s="44">
        <f t="shared" si="3"/>
        <v>0</v>
      </c>
    </row>
    <row r="160" spans="1:8" ht="30" x14ac:dyDescent="0.25">
      <c r="A160" s="37">
        <v>134</v>
      </c>
      <c r="B160" s="40" t="s">
        <v>64</v>
      </c>
      <c r="C160" s="41" t="s">
        <v>319</v>
      </c>
      <c r="D160" s="41"/>
      <c r="E160" s="42" t="s">
        <v>253</v>
      </c>
      <c r="F160" s="43">
        <v>1</v>
      </c>
      <c r="G160" s="14"/>
      <c r="H160" s="44">
        <f t="shared" si="3"/>
        <v>0</v>
      </c>
    </row>
    <row r="161" spans="1:8" ht="30" x14ac:dyDescent="0.25">
      <c r="A161" s="37">
        <v>135</v>
      </c>
      <c r="B161" s="40" t="s">
        <v>65</v>
      </c>
      <c r="C161" s="41" t="s">
        <v>557</v>
      </c>
      <c r="D161" s="48"/>
      <c r="E161" s="42" t="s">
        <v>285</v>
      </c>
      <c r="F161" s="43">
        <v>1</v>
      </c>
      <c r="G161" s="14"/>
      <c r="H161" s="44">
        <f t="shared" si="3"/>
        <v>0</v>
      </c>
    </row>
    <row r="162" spans="1:8" ht="30" x14ac:dyDescent="0.25">
      <c r="A162" s="37">
        <v>136</v>
      </c>
      <c r="B162" s="40" t="s">
        <v>66</v>
      </c>
      <c r="C162" s="41" t="s">
        <v>320</v>
      </c>
      <c r="D162" s="41"/>
      <c r="E162" s="42" t="s">
        <v>285</v>
      </c>
      <c r="F162" s="43">
        <v>31</v>
      </c>
      <c r="G162" s="14"/>
      <c r="H162" s="44">
        <f t="shared" si="3"/>
        <v>0</v>
      </c>
    </row>
    <row r="163" spans="1:8" ht="30" x14ac:dyDescent="0.25">
      <c r="A163" s="37">
        <v>137</v>
      </c>
      <c r="B163" s="40" t="s">
        <v>67</v>
      </c>
      <c r="C163" s="41" t="s">
        <v>321</v>
      </c>
      <c r="D163" s="41"/>
      <c r="E163" s="42" t="s">
        <v>285</v>
      </c>
      <c r="F163" s="43">
        <v>36</v>
      </c>
      <c r="G163" s="14"/>
      <c r="H163" s="44">
        <f t="shared" si="3"/>
        <v>0</v>
      </c>
    </row>
    <row r="164" spans="1:8" ht="30" x14ac:dyDescent="0.25">
      <c r="A164" s="37">
        <v>138</v>
      </c>
      <c r="B164" s="40" t="s">
        <v>68</v>
      </c>
      <c r="C164" s="41" t="s">
        <v>322</v>
      </c>
      <c r="D164" s="41"/>
      <c r="E164" s="42" t="s">
        <v>285</v>
      </c>
      <c r="F164" s="43">
        <v>1</v>
      </c>
      <c r="G164" s="14"/>
      <c r="H164" s="44">
        <f t="shared" si="3"/>
        <v>0</v>
      </c>
    </row>
    <row r="165" spans="1:8" ht="30" x14ac:dyDescent="0.25">
      <c r="A165" s="37">
        <v>139</v>
      </c>
      <c r="B165" s="40" t="s">
        <v>69</v>
      </c>
      <c r="C165" s="41" t="s">
        <v>323</v>
      </c>
      <c r="D165" s="41"/>
      <c r="E165" s="42" t="s">
        <v>285</v>
      </c>
      <c r="F165" s="43">
        <v>12</v>
      </c>
      <c r="G165" s="14"/>
      <c r="H165" s="44">
        <f t="shared" si="3"/>
        <v>0</v>
      </c>
    </row>
    <row r="166" spans="1:8" ht="30" x14ac:dyDescent="0.25">
      <c r="A166" s="37">
        <v>140</v>
      </c>
      <c r="B166" s="40" t="s">
        <v>70</v>
      </c>
      <c r="C166" s="41" t="s">
        <v>324</v>
      </c>
      <c r="D166" s="41"/>
      <c r="E166" s="42" t="s">
        <v>250</v>
      </c>
      <c r="F166" s="43">
        <v>10</v>
      </c>
      <c r="G166" s="14"/>
      <c r="H166" s="44">
        <f t="shared" si="3"/>
        <v>0</v>
      </c>
    </row>
    <row r="167" spans="1:8" ht="30" x14ac:dyDescent="0.25">
      <c r="A167" s="37">
        <v>141</v>
      </c>
      <c r="B167" s="40" t="s">
        <v>71</v>
      </c>
      <c r="C167" s="41" t="s">
        <v>325</v>
      </c>
      <c r="D167" s="41"/>
      <c r="E167" s="42" t="s">
        <v>250</v>
      </c>
      <c r="F167" s="43">
        <v>270</v>
      </c>
      <c r="G167" s="14"/>
      <c r="H167" s="44">
        <f t="shared" si="3"/>
        <v>0</v>
      </c>
    </row>
    <row r="168" spans="1:8" ht="30" x14ac:dyDescent="0.25">
      <c r="A168" s="37">
        <v>142</v>
      </c>
      <c r="B168" s="40" t="s">
        <v>72</v>
      </c>
      <c r="C168" s="41" t="s">
        <v>326</v>
      </c>
      <c r="D168" s="41"/>
      <c r="E168" s="42" t="s">
        <v>250</v>
      </c>
      <c r="F168" s="43">
        <v>360</v>
      </c>
      <c r="G168" s="14"/>
      <c r="H168" s="44">
        <f t="shared" si="3"/>
        <v>0</v>
      </c>
    </row>
    <row r="169" spans="1:8" ht="30" x14ac:dyDescent="0.25">
      <c r="A169" s="37">
        <v>143</v>
      </c>
      <c r="B169" s="40" t="s">
        <v>73</v>
      </c>
      <c r="C169" s="41" t="s">
        <v>327</v>
      </c>
      <c r="D169" s="41"/>
      <c r="E169" s="42" t="s">
        <v>250</v>
      </c>
      <c r="F169" s="43">
        <v>120</v>
      </c>
      <c r="G169" s="14"/>
      <c r="H169" s="44">
        <f t="shared" si="3"/>
        <v>0</v>
      </c>
    </row>
    <row r="170" spans="1:8" ht="30" x14ac:dyDescent="0.25">
      <c r="A170" s="37">
        <v>144</v>
      </c>
      <c r="B170" s="40" t="s">
        <v>74</v>
      </c>
      <c r="C170" s="41" t="s">
        <v>328</v>
      </c>
      <c r="D170" s="41"/>
      <c r="E170" s="42" t="s">
        <v>250</v>
      </c>
      <c r="F170" s="43">
        <v>150</v>
      </c>
      <c r="G170" s="14"/>
      <c r="H170" s="44">
        <f t="shared" si="3"/>
        <v>0</v>
      </c>
    </row>
    <row r="171" spans="1:8" ht="30" x14ac:dyDescent="0.25">
      <c r="A171" s="37">
        <v>145</v>
      </c>
      <c r="B171" s="40" t="s">
        <v>75</v>
      </c>
      <c r="C171" s="41" t="s">
        <v>558</v>
      </c>
      <c r="D171" s="48"/>
      <c r="E171" s="42" t="s">
        <v>250</v>
      </c>
      <c r="F171" s="43">
        <v>100</v>
      </c>
      <c r="G171" s="14"/>
      <c r="H171" s="44">
        <f t="shared" si="3"/>
        <v>0</v>
      </c>
    </row>
    <row r="172" spans="1:8" ht="30" x14ac:dyDescent="0.25">
      <c r="A172" s="37">
        <v>146</v>
      </c>
      <c r="B172" s="40" t="s">
        <v>76</v>
      </c>
      <c r="C172" s="41" t="s">
        <v>329</v>
      </c>
      <c r="D172" s="41"/>
      <c r="E172" s="42" t="s">
        <v>250</v>
      </c>
      <c r="F172" s="43">
        <v>10</v>
      </c>
      <c r="G172" s="14"/>
      <c r="H172" s="44">
        <f t="shared" si="3"/>
        <v>0</v>
      </c>
    </row>
    <row r="173" spans="1:8" ht="30" x14ac:dyDescent="0.25">
      <c r="A173" s="37">
        <v>147</v>
      </c>
      <c r="B173" s="40" t="s">
        <v>77</v>
      </c>
      <c r="C173" s="41" t="s">
        <v>330</v>
      </c>
      <c r="D173" s="41"/>
      <c r="E173" s="42" t="s">
        <v>331</v>
      </c>
      <c r="F173" s="43">
        <v>700</v>
      </c>
      <c r="G173" s="14"/>
      <c r="H173" s="44">
        <f t="shared" si="3"/>
        <v>0</v>
      </c>
    </row>
    <row r="174" spans="1:8" ht="30" x14ac:dyDescent="0.25">
      <c r="A174" s="37">
        <v>148</v>
      </c>
      <c r="B174" s="40" t="s">
        <v>78</v>
      </c>
      <c r="C174" s="41" t="s">
        <v>542</v>
      </c>
      <c r="D174" s="48"/>
      <c r="E174" s="42" t="s">
        <v>285</v>
      </c>
      <c r="F174" s="43">
        <v>23</v>
      </c>
      <c r="G174" s="14"/>
      <c r="H174" s="44">
        <f t="shared" si="3"/>
        <v>0</v>
      </c>
    </row>
    <row r="175" spans="1:8" ht="30" customHeight="1" x14ac:dyDescent="0.25">
      <c r="C175" s="103" t="s">
        <v>559</v>
      </c>
      <c r="D175" s="104"/>
      <c r="E175" s="104"/>
      <c r="F175" s="104"/>
      <c r="G175" s="104"/>
      <c r="H175" s="45">
        <f>SUM(H140:H174)</f>
        <v>0</v>
      </c>
    </row>
    <row r="177" spans="1:8" ht="30" customHeight="1" x14ac:dyDescent="0.25">
      <c r="A177" s="37"/>
      <c r="B177" s="95" t="s">
        <v>547</v>
      </c>
      <c r="C177" s="96"/>
      <c r="D177" s="96"/>
      <c r="E177" s="96"/>
      <c r="F177" s="96"/>
      <c r="G177" s="97"/>
      <c r="H177" s="38"/>
    </row>
    <row r="178" spans="1:8" ht="30" x14ac:dyDescent="0.25">
      <c r="A178" s="37">
        <v>149</v>
      </c>
      <c r="B178" s="40" t="s">
        <v>198</v>
      </c>
      <c r="C178" s="41" t="s">
        <v>452</v>
      </c>
      <c r="D178" s="41"/>
      <c r="E178" s="42" t="s">
        <v>285</v>
      </c>
      <c r="F178" s="43">
        <v>1</v>
      </c>
      <c r="G178" s="14"/>
      <c r="H178" s="44">
        <f t="shared" ref="H178:H179" si="4">ROUND(F178*G178,2)</f>
        <v>0</v>
      </c>
    </row>
    <row r="179" spans="1:8" ht="30" x14ac:dyDescent="0.25">
      <c r="A179" s="37">
        <v>150</v>
      </c>
      <c r="B179" s="40" t="s">
        <v>199</v>
      </c>
      <c r="C179" s="41" t="s">
        <v>453</v>
      </c>
      <c r="D179" s="41"/>
      <c r="E179" s="42" t="s">
        <v>285</v>
      </c>
      <c r="F179" s="43">
        <v>1</v>
      </c>
      <c r="G179" s="14"/>
      <c r="H179" s="44">
        <f t="shared" si="4"/>
        <v>0</v>
      </c>
    </row>
    <row r="180" spans="1:8" ht="30" customHeight="1" x14ac:dyDescent="0.25">
      <c r="B180" s="103" t="s">
        <v>560</v>
      </c>
      <c r="C180" s="104"/>
      <c r="D180" s="104"/>
      <c r="E180" s="104"/>
      <c r="F180" s="104"/>
      <c r="G180" s="105"/>
      <c r="H180" s="45">
        <f>SUM(H178:H179)</f>
        <v>0</v>
      </c>
    </row>
    <row r="182" spans="1:8" ht="30" customHeight="1" x14ac:dyDescent="0.25">
      <c r="A182" s="37"/>
      <c r="B182" s="95" t="s">
        <v>548</v>
      </c>
      <c r="C182" s="96"/>
      <c r="D182" s="96"/>
      <c r="E182" s="96"/>
      <c r="F182" s="96"/>
      <c r="G182" s="97"/>
      <c r="H182" s="38"/>
    </row>
    <row r="183" spans="1:8" ht="30" x14ac:dyDescent="0.25">
      <c r="A183" s="37">
        <v>151</v>
      </c>
      <c r="B183" s="40" t="s">
        <v>220</v>
      </c>
      <c r="C183" s="41" t="s">
        <v>478</v>
      </c>
      <c r="D183" s="41"/>
      <c r="E183" s="42" t="s">
        <v>479</v>
      </c>
      <c r="F183" s="43">
        <v>1</v>
      </c>
      <c r="G183" s="14"/>
      <c r="H183" s="44">
        <f t="shared" ref="H183:H186" si="5">ROUND(F183*G183,2)</f>
        <v>0</v>
      </c>
    </row>
    <row r="184" spans="1:8" ht="30" x14ac:dyDescent="0.25">
      <c r="A184" s="37">
        <v>152</v>
      </c>
      <c r="B184" s="40" t="s">
        <v>221</v>
      </c>
      <c r="C184" s="41" t="s">
        <v>480</v>
      </c>
      <c r="D184" s="41"/>
      <c r="E184" s="42" t="s">
        <v>481</v>
      </c>
      <c r="F184" s="43">
        <v>569.20000000000005</v>
      </c>
      <c r="G184" s="14"/>
      <c r="H184" s="44">
        <f t="shared" si="5"/>
        <v>0</v>
      </c>
    </row>
    <row r="185" spans="1:8" ht="30" x14ac:dyDescent="0.25">
      <c r="A185" s="37">
        <v>153</v>
      </c>
      <c r="B185" s="40" t="s">
        <v>222</v>
      </c>
      <c r="C185" s="41" t="s">
        <v>482</v>
      </c>
      <c r="D185" s="41"/>
      <c r="E185" s="42" t="s">
        <v>280</v>
      </c>
      <c r="F185" s="43">
        <v>3982.13</v>
      </c>
      <c r="G185" s="14"/>
      <c r="H185" s="44">
        <f t="shared" si="5"/>
        <v>0</v>
      </c>
    </row>
    <row r="186" spans="1:8" ht="30" x14ac:dyDescent="0.25">
      <c r="A186" s="37">
        <v>154</v>
      </c>
      <c r="B186" s="40" t="s">
        <v>223</v>
      </c>
      <c r="C186" s="41" t="s">
        <v>483</v>
      </c>
      <c r="D186" s="41"/>
      <c r="E186" s="42" t="s">
        <v>250</v>
      </c>
      <c r="F186" s="43">
        <v>703</v>
      </c>
      <c r="G186" s="14"/>
      <c r="H186" s="44">
        <f t="shared" si="5"/>
        <v>0</v>
      </c>
    </row>
    <row r="187" spans="1:8" ht="30" customHeight="1" x14ac:dyDescent="0.25">
      <c r="B187" s="103" t="s">
        <v>561</v>
      </c>
      <c r="C187" s="104"/>
      <c r="D187" s="104"/>
      <c r="E187" s="104"/>
      <c r="F187" s="104"/>
      <c r="G187" s="105"/>
      <c r="H187" s="45">
        <f>SUM(H183:H186)</f>
        <v>0</v>
      </c>
    </row>
    <row r="189" spans="1:8" ht="30" customHeight="1" x14ac:dyDescent="0.25">
      <c r="A189" s="37"/>
      <c r="B189" s="95" t="s">
        <v>549</v>
      </c>
      <c r="C189" s="96"/>
      <c r="D189" s="96"/>
      <c r="E189" s="96"/>
      <c r="F189" s="96"/>
      <c r="G189" s="97"/>
      <c r="H189" s="38"/>
    </row>
    <row r="190" spans="1:8" ht="30" customHeight="1" x14ac:dyDescent="0.25">
      <c r="A190" s="37">
        <v>155</v>
      </c>
      <c r="B190" s="40" t="s">
        <v>224</v>
      </c>
      <c r="C190" s="41" t="s">
        <v>484</v>
      </c>
      <c r="D190" s="41"/>
      <c r="E190" s="42" t="s">
        <v>250</v>
      </c>
      <c r="F190" s="43">
        <v>35</v>
      </c>
      <c r="G190" s="14"/>
      <c r="H190" s="44">
        <f t="shared" ref="H190:H203" si="6">ROUND(F190*G190,2)</f>
        <v>0</v>
      </c>
    </row>
    <row r="191" spans="1:8" ht="30" customHeight="1" x14ac:dyDescent="0.25">
      <c r="A191" s="37">
        <v>156</v>
      </c>
      <c r="B191" s="40" t="s">
        <v>225</v>
      </c>
      <c r="C191" s="41" t="s">
        <v>485</v>
      </c>
      <c r="D191" s="41"/>
      <c r="E191" s="42" t="s">
        <v>250</v>
      </c>
      <c r="F191" s="43">
        <v>582.5</v>
      </c>
      <c r="G191" s="14"/>
      <c r="H191" s="44">
        <f t="shared" si="6"/>
        <v>0</v>
      </c>
    </row>
    <row r="192" spans="1:8" ht="30" customHeight="1" x14ac:dyDescent="0.25">
      <c r="A192" s="37">
        <v>157</v>
      </c>
      <c r="B192" s="40" t="s">
        <v>226</v>
      </c>
      <c r="C192" s="41" t="s">
        <v>486</v>
      </c>
      <c r="D192" s="41"/>
      <c r="E192" s="42" t="s">
        <v>250</v>
      </c>
      <c r="F192" s="43">
        <v>429</v>
      </c>
      <c r="G192" s="14"/>
      <c r="H192" s="44">
        <f t="shared" si="6"/>
        <v>0</v>
      </c>
    </row>
    <row r="193" spans="1:8" ht="30" customHeight="1" x14ac:dyDescent="0.25">
      <c r="A193" s="37">
        <v>158</v>
      </c>
      <c r="B193" s="40" t="s">
        <v>227</v>
      </c>
      <c r="C193" s="41" t="s">
        <v>487</v>
      </c>
      <c r="D193" s="41"/>
      <c r="E193" s="42" t="s">
        <v>488</v>
      </c>
      <c r="F193" s="43">
        <v>54</v>
      </c>
      <c r="G193" s="14"/>
      <c r="H193" s="44">
        <f t="shared" si="6"/>
        <v>0</v>
      </c>
    </row>
    <row r="194" spans="1:8" ht="30" customHeight="1" x14ac:dyDescent="0.25">
      <c r="A194" s="37">
        <v>159</v>
      </c>
      <c r="B194" s="40" t="s">
        <v>228</v>
      </c>
      <c r="C194" s="41" t="s">
        <v>489</v>
      </c>
      <c r="D194" s="41"/>
      <c r="E194" s="42" t="s">
        <v>331</v>
      </c>
      <c r="F194" s="43">
        <v>1000</v>
      </c>
      <c r="G194" s="14"/>
      <c r="H194" s="44">
        <f t="shared" si="6"/>
        <v>0</v>
      </c>
    </row>
    <row r="195" spans="1:8" ht="30" customHeight="1" x14ac:dyDescent="0.25">
      <c r="A195" s="37">
        <v>160</v>
      </c>
      <c r="B195" s="40" t="s">
        <v>229</v>
      </c>
      <c r="C195" s="41" t="s">
        <v>490</v>
      </c>
      <c r="D195" s="41"/>
      <c r="E195" s="42" t="s">
        <v>331</v>
      </c>
      <c r="F195" s="43">
        <v>200</v>
      </c>
      <c r="G195" s="14"/>
      <c r="H195" s="44">
        <f t="shared" si="6"/>
        <v>0</v>
      </c>
    </row>
    <row r="196" spans="1:8" ht="30" customHeight="1" x14ac:dyDescent="0.25">
      <c r="A196" s="37">
        <v>161</v>
      </c>
      <c r="B196" s="40" t="s">
        <v>230</v>
      </c>
      <c r="C196" s="41" t="s">
        <v>491</v>
      </c>
      <c r="D196" s="41"/>
      <c r="E196" s="42" t="s">
        <v>488</v>
      </c>
      <c r="F196" s="43">
        <v>1</v>
      </c>
      <c r="G196" s="14"/>
      <c r="H196" s="44">
        <f t="shared" si="6"/>
        <v>0</v>
      </c>
    </row>
    <row r="197" spans="1:8" ht="30" customHeight="1" x14ac:dyDescent="0.25">
      <c r="A197" s="37">
        <v>162</v>
      </c>
      <c r="B197" s="40" t="s">
        <v>231</v>
      </c>
      <c r="C197" s="41" t="s">
        <v>492</v>
      </c>
      <c r="D197" s="41"/>
      <c r="E197" s="42" t="s">
        <v>488</v>
      </c>
      <c r="F197" s="43">
        <v>2</v>
      </c>
      <c r="G197" s="14"/>
      <c r="H197" s="44">
        <f t="shared" si="6"/>
        <v>0</v>
      </c>
    </row>
    <row r="198" spans="1:8" ht="30" x14ac:dyDescent="0.25">
      <c r="A198" s="37">
        <v>163</v>
      </c>
      <c r="B198" s="40" t="s">
        <v>232</v>
      </c>
      <c r="C198" s="41" t="s">
        <v>493</v>
      </c>
      <c r="D198" s="41"/>
      <c r="E198" s="42" t="s">
        <v>285</v>
      </c>
      <c r="F198" s="43">
        <v>23</v>
      </c>
      <c r="G198" s="14"/>
      <c r="H198" s="44">
        <f t="shared" si="6"/>
        <v>0</v>
      </c>
    </row>
    <row r="199" spans="1:8" ht="30" x14ac:dyDescent="0.25">
      <c r="A199" s="37">
        <v>164</v>
      </c>
      <c r="B199" s="40" t="s">
        <v>233</v>
      </c>
      <c r="C199" s="41" t="s">
        <v>494</v>
      </c>
      <c r="D199" s="41"/>
      <c r="E199" s="42" t="s">
        <v>488</v>
      </c>
      <c r="F199" s="43">
        <v>54</v>
      </c>
      <c r="G199" s="14"/>
      <c r="H199" s="44">
        <f t="shared" si="6"/>
        <v>0</v>
      </c>
    </row>
    <row r="200" spans="1:8" ht="30" x14ac:dyDescent="0.25">
      <c r="A200" s="37">
        <v>165</v>
      </c>
      <c r="B200" s="40" t="s">
        <v>234</v>
      </c>
      <c r="C200" s="41" t="s">
        <v>495</v>
      </c>
      <c r="D200" s="41"/>
      <c r="E200" s="42" t="s">
        <v>488</v>
      </c>
      <c r="F200" s="43">
        <v>54</v>
      </c>
      <c r="G200" s="14"/>
      <c r="H200" s="44">
        <f t="shared" si="6"/>
        <v>0</v>
      </c>
    </row>
    <row r="201" spans="1:8" ht="30" x14ac:dyDescent="0.25">
      <c r="A201" s="37">
        <v>166</v>
      </c>
      <c r="B201" s="40" t="s">
        <v>235</v>
      </c>
      <c r="C201" s="41" t="s">
        <v>496</v>
      </c>
      <c r="D201" s="41"/>
      <c r="E201" s="42" t="s">
        <v>488</v>
      </c>
      <c r="F201" s="43">
        <v>1</v>
      </c>
      <c r="G201" s="14"/>
      <c r="H201" s="44">
        <f t="shared" si="6"/>
        <v>0</v>
      </c>
    </row>
    <row r="202" spans="1:8" ht="30" x14ac:dyDescent="0.25">
      <c r="A202" s="37">
        <v>167</v>
      </c>
      <c r="B202" s="40" t="s">
        <v>236</v>
      </c>
      <c r="C202" s="41" t="s">
        <v>497</v>
      </c>
      <c r="D202" s="41"/>
      <c r="E202" s="42" t="s">
        <v>488</v>
      </c>
      <c r="F202" s="43">
        <v>1</v>
      </c>
      <c r="G202" s="14"/>
      <c r="H202" s="44">
        <f t="shared" si="6"/>
        <v>0</v>
      </c>
    </row>
    <row r="203" spans="1:8" ht="30" x14ac:dyDescent="0.25">
      <c r="A203" s="37">
        <v>168</v>
      </c>
      <c r="B203" s="40" t="s">
        <v>237</v>
      </c>
      <c r="C203" s="41" t="s">
        <v>498</v>
      </c>
      <c r="D203" s="41"/>
      <c r="E203" s="42" t="s">
        <v>488</v>
      </c>
      <c r="F203" s="43">
        <v>1</v>
      </c>
      <c r="G203" s="14"/>
      <c r="H203" s="44">
        <f t="shared" si="6"/>
        <v>0</v>
      </c>
    </row>
    <row r="204" spans="1:8" ht="30" customHeight="1" x14ac:dyDescent="0.25">
      <c r="A204" s="37"/>
      <c r="B204" s="109" t="s">
        <v>563</v>
      </c>
      <c r="C204" s="110"/>
      <c r="D204" s="110"/>
      <c r="E204" s="110"/>
      <c r="F204" s="110"/>
      <c r="G204" s="111"/>
      <c r="H204" s="45">
        <f>SUM(H190:H203)</f>
        <v>0</v>
      </c>
    </row>
    <row r="206" spans="1:8" ht="30" customHeight="1" x14ac:dyDescent="0.25">
      <c r="A206" s="37"/>
      <c r="B206" s="95" t="s">
        <v>550</v>
      </c>
      <c r="C206" s="96"/>
      <c r="D206" s="96"/>
      <c r="E206" s="96"/>
      <c r="F206" s="96"/>
      <c r="G206" s="97"/>
      <c r="H206" s="38"/>
    </row>
    <row r="207" spans="1:8" ht="30" customHeight="1" x14ac:dyDescent="0.25">
      <c r="A207" s="37">
        <v>169</v>
      </c>
      <c r="B207" s="40" t="s">
        <v>113</v>
      </c>
      <c r="C207" s="41" t="s">
        <v>367</v>
      </c>
      <c r="D207" s="41"/>
      <c r="E207" s="42" t="s">
        <v>285</v>
      </c>
      <c r="F207" s="43">
        <v>11</v>
      </c>
      <c r="G207" s="14"/>
      <c r="H207" s="44">
        <f t="shared" ref="H207:H237" si="7">ROUND(F207*G207,2)</f>
        <v>0</v>
      </c>
    </row>
    <row r="208" spans="1:8" ht="30" customHeight="1" x14ac:dyDescent="0.25">
      <c r="A208" s="37">
        <v>170</v>
      </c>
      <c r="B208" s="40" t="s">
        <v>114</v>
      </c>
      <c r="C208" s="41" t="s">
        <v>368</v>
      </c>
      <c r="D208" s="41"/>
      <c r="E208" s="42" t="s">
        <v>285</v>
      </c>
      <c r="F208" s="43">
        <v>1</v>
      </c>
      <c r="G208" s="14"/>
      <c r="H208" s="44">
        <f t="shared" si="7"/>
        <v>0</v>
      </c>
    </row>
    <row r="209" spans="1:8" ht="30" customHeight="1" x14ac:dyDescent="0.25">
      <c r="A209" s="37">
        <v>171</v>
      </c>
      <c r="B209" s="40" t="s">
        <v>115</v>
      </c>
      <c r="C209" s="41" t="s">
        <v>369</v>
      </c>
      <c r="D209" s="41"/>
      <c r="E209" s="42" t="s">
        <v>285</v>
      </c>
      <c r="F209" s="43">
        <v>4</v>
      </c>
      <c r="G209" s="14"/>
      <c r="H209" s="44">
        <f t="shared" si="7"/>
        <v>0</v>
      </c>
    </row>
    <row r="210" spans="1:8" ht="30" customHeight="1" x14ac:dyDescent="0.25">
      <c r="A210" s="37">
        <v>172</v>
      </c>
      <c r="B210" s="40" t="s">
        <v>116</v>
      </c>
      <c r="C210" s="41" t="s">
        <v>370</v>
      </c>
      <c r="D210" s="41"/>
      <c r="E210" s="42" t="s">
        <v>285</v>
      </c>
      <c r="F210" s="43">
        <v>1</v>
      </c>
      <c r="G210" s="14"/>
      <c r="H210" s="44">
        <f t="shared" si="7"/>
        <v>0</v>
      </c>
    </row>
    <row r="211" spans="1:8" ht="30" customHeight="1" x14ac:dyDescent="0.25">
      <c r="A211" s="37">
        <v>173</v>
      </c>
      <c r="B211" s="40" t="s">
        <v>117</v>
      </c>
      <c r="C211" s="41" t="s">
        <v>371</v>
      </c>
      <c r="D211" s="41"/>
      <c r="E211" s="42" t="s">
        <v>250</v>
      </c>
      <c r="F211" s="43">
        <v>50</v>
      </c>
      <c r="G211" s="14"/>
      <c r="H211" s="44">
        <f t="shared" si="7"/>
        <v>0</v>
      </c>
    </row>
    <row r="212" spans="1:8" ht="30" customHeight="1" x14ac:dyDescent="0.25">
      <c r="A212" s="37">
        <v>174</v>
      </c>
      <c r="B212" s="40" t="s">
        <v>118</v>
      </c>
      <c r="C212" s="41" t="s">
        <v>372</v>
      </c>
      <c r="D212" s="41"/>
      <c r="E212" s="42" t="s">
        <v>250</v>
      </c>
      <c r="F212" s="43">
        <v>220</v>
      </c>
      <c r="G212" s="14"/>
      <c r="H212" s="44">
        <f t="shared" si="7"/>
        <v>0</v>
      </c>
    </row>
    <row r="213" spans="1:8" ht="30" customHeight="1" x14ac:dyDescent="0.25">
      <c r="A213" s="37">
        <v>175</v>
      </c>
      <c r="B213" s="40" t="s">
        <v>119</v>
      </c>
      <c r="C213" s="41" t="s">
        <v>373</v>
      </c>
      <c r="D213" s="41"/>
      <c r="E213" s="42" t="s">
        <v>250</v>
      </c>
      <c r="F213" s="43">
        <v>150</v>
      </c>
      <c r="G213" s="14"/>
      <c r="H213" s="44">
        <f t="shared" si="7"/>
        <v>0</v>
      </c>
    </row>
    <row r="214" spans="1:8" ht="30" customHeight="1" x14ac:dyDescent="0.25">
      <c r="A214" s="37">
        <v>176</v>
      </c>
      <c r="B214" s="40" t="s">
        <v>120</v>
      </c>
      <c r="C214" s="41" t="s">
        <v>374</v>
      </c>
      <c r="D214" s="41"/>
      <c r="E214" s="42" t="s">
        <v>250</v>
      </c>
      <c r="F214" s="43">
        <v>10</v>
      </c>
      <c r="G214" s="14"/>
      <c r="H214" s="44">
        <f t="shared" si="7"/>
        <v>0</v>
      </c>
    </row>
    <row r="215" spans="1:8" ht="30" customHeight="1" x14ac:dyDescent="0.25">
      <c r="A215" s="37">
        <v>177</v>
      </c>
      <c r="B215" s="40" t="s">
        <v>121</v>
      </c>
      <c r="C215" s="41" t="s">
        <v>375</v>
      </c>
      <c r="D215" s="41"/>
      <c r="E215" s="42" t="s">
        <v>250</v>
      </c>
      <c r="F215" s="43">
        <v>20</v>
      </c>
      <c r="G215" s="14"/>
      <c r="H215" s="44">
        <f t="shared" si="7"/>
        <v>0</v>
      </c>
    </row>
    <row r="216" spans="1:8" ht="30" customHeight="1" x14ac:dyDescent="0.25">
      <c r="A216" s="37">
        <v>178</v>
      </c>
      <c r="B216" s="40" t="s">
        <v>122</v>
      </c>
      <c r="C216" s="41" t="s">
        <v>376</v>
      </c>
      <c r="D216" s="41"/>
      <c r="E216" s="42" t="s">
        <v>250</v>
      </c>
      <c r="F216" s="43">
        <v>5</v>
      </c>
      <c r="G216" s="14"/>
      <c r="H216" s="44">
        <f t="shared" si="7"/>
        <v>0</v>
      </c>
    </row>
    <row r="217" spans="1:8" ht="30" customHeight="1" x14ac:dyDescent="0.25">
      <c r="A217" s="37">
        <v>179</v>
      </c>
      <c r="B217" s="40" t="s">
        <v>123</v>
      </c>
      <c r="C217" s="41" t="s">
        <v>377</v>
      </c>
      <c r="D217" s="41"/>
      <c r="E217" s="42" t="s">
        <v>250</v>
      </c>
      <c r="F217" s="43">
        <v>50</v>
      </c>
      <c r="G217" s="14"/>
      <c r="H217" s="44">
        <f t="shared" si="7"/>
        <v>0</v>
      </c>
    </row>
    <row r="218" spans="1:8" ht="30" customHeight="1" x14ac:dyDescent="0.25">
      <c r="A218" s="37">
        <v>180</v>
      </c>
      <c r="B218" s="40" t="s">
        <v>124</v>
      </c>
      <c r="C218" s="41" t="s">
        <v>378</v>
      </c>
      <c r="D218" s="41"/>
      <c r="E218" s="42" t="s">
        <v>250</v>
      </c>
      <c r="F218" s="43">
        <v>100</v>
      </c>
      <c r="G218" s="14"/>
      <c r="H218" s="44">
        <f t="shared" si="7"/>
        <v>0</v>
      </c>
    </row>
    <row r="219" spans="1:8" ht="30" customHeight="1" x14ac:dyDescent="0.25">
      <c r="A219" s="37">
        <v>181</v>
      </c>
      <c r="B219" s="40" t="s">
        <v>125</v>
      </c>
      <c r="C219" s="41" t="s">
        <v>379</v>
      </c>
      <c r="D219" s="41"/>
      <c r="E219" s="42" t="s">
        <v>250</v>
      </c>
      <c r="F219" s="43">
        <v>60</v>
      </c>
      <c r="G219" s="14"/>
      <c r="H219" s="44">
        <f t="shared" si="7"/>
        <v>0</v>
      </c>
    </row>
    <row r="220" spans="1:8" ht="30" customHeight="1" x14ac:dyDescent="0.25">
      <c r="A220" s="37">
        <v>182</v>
      </c>
      <c r="B220" s="40" t="s">
        <v>126</v>
      </c>
      <c r="C220" s="41" t="s">
        <v>380</v>
      </c>
      <c r="D220" s="41"/>
      <c r="E220" s="42" t="s">
        <v>285</v>
      </c>
      <c r="F220" s="43">
        <v>1</v>
      </c>
      <c r="G220" s="14"/>
      <c r="H220" s="44">
        <f t="shared" si="7"/>
        <v>0</v>
      </c>
    </row>
    <row r="221" spans="1:8" ht="30" customHeight="1" x14ac:dyDescent="0.25">
      <c r="A221" s="37">
        <v>183</v>
      </c>
      <c r="B221" s="40" t="s">
        <v>127</v>
      </c>
      <c r="C221" s="41" t="s">
        <v>381</v>
      </c>
      <c r="D221" s="41"/>
      <c r="E221" s="42" t="s">
        <v>285</v>
      </c>
      <c r="F221" s="43">
        <v>1</v>
      </c>
      <c r="G221" s="14"/>
      <c r="H221" s="44">
        <f t="shared" si="7"/>
        <v>0</v>
      </c>
    </row>
    <row r="222" spans="1:8" ht="30" customHeight="1" x14ac:dyDescent="0.25">
      <c r="A222" s="37">
        <v>184</v>
      </c>
      <c r="B222" s="40" t="s">
        <v>128</v>
      </c>
      <c r="C222" s="41" t="s">
        <v>382</v>
      </c>
      <c r="D222" s="41"/>
      <c r="E222" s="42" t="s">
        <v>285</v>
      </c>
      <c r="F222" s="43">
        <v>1</v>
      </c>
      <c r="G222" s="14"/>
      <c r="H222" s="44">
        <f t="shared" si="7"/>
        <v>0</v>
      </c>
    </row>
    <row r="223" spans="1:8" ht="30" customHeight="1" x14ac:dyDescent="0.25">
      <c r="A223" s="37">
        <v>185</v>
      </c>
      <c r="B223" s="40" t="s">
        <v>129</v>
      </c>
      <c r="C223" s="41" t="s">
        <v>383</v>
      </c>
      <c r="D223" s="41"/>
      <c r="E223" s="42" t="s">
        <v>285</v>
      </c>
      <c r="F223" s="43">
        <v>2</v>
      </c>
      <c r="G223" s="14"/>
      <c r="H223" s="44">
        <f t="shared" si="7"/>
        <v>0</v>
      </c>
    </row>
    <row r="224" spans="1:8" ht="30" customHeight="1" x14ac:dyDescent="0.25">
      <c r="A224" s="37">
        <v>186</v>
      </c>
      <c r="B224" s="40" t="s">
        <v>130</v>
      </c>
      <c r="C224" s="41" t="s">
        <v>384</v>
      </c>
      <c r="D224" s="41"/>
      <c r="E224" s="42" t="s">
        <v>285</v>
      </c>
      <c r="F224" s="43">
        <v>1</v>
      </c>
      <c r="G224" s="14"/>
      <c r="H224" s="44">
        <f t="shared" si="7"/>
        <v>0</v>
      </c>
    </row>
    <row r="225" spans="1:8" ht="30" customHeight="1" x14ac:dyDescent="0.25">
      <c r="A225" s="37">
        <v>187</v>
      </c>
      <c r="B225" s="40" t="s">
        <v>131</v>
      </c>
      <c r="C225" s="41" t="s">
        <v>385</v>
      </c>
      <c r="D225" s="41"/>
      <c r="E225" s="42" t="s">
        <v>285</v>
      </c>
      <c r="F225" s="43">
        <v>1</v>
      </c>
      <c r="G225" s="14"/>
      <c r="H225" s="44">
        <f t="shared" si="7"/>
        <v>0</v>
      </c>
    </row>
    <row r="226" spans="1:8" ht="30" x14ac:dyDescent="0.25">
      <c r="A226" s="37">
        <v>188</v>
      </c>
      <c r="B226" s="40" t="s">
        <v>132</v>
      </c>
      <c r="C226" s="41" t="s">
        <v>386</v>
      </c>
      <c r="D226" s="41"/>
      <c r="E226" s="42" t="s">
        <v>285</v>
      </c>
      <c r="F226" s="43">
        <v>1</v>
      </c>
      <c r="G226" s="14"/>
      <c r="H226" s="44">
        <f t="shared" si="7"/>
        <v>0</v>
      </c>
    </row>
    <row r="227" spans="1:8" ht="30" x14ac:dyDescent="0.25">
      <c r="A227" s="37">
        <v>189</v>
      </c>
      <c r="B227" s="40" t="s">
        <v>133</v>
      </c>
      <c r="C227" s="41" t="s">
        <v>387</v>
      </c>
      <c r="D227" s="41"/>
      <c r="E227" s="42" t="s">
        <v>285</v>
      </c>
      <c r="F227" s="43">
        <v>1</v>
      </c>
      <c r="G227" s="14"/>
      <c r="H227" s="44">
        <f t="shared" si="7"/>
        <v>0</v>
      </c>
    </row>
    <row r="228" spans="1:8" ht="30" x14ac:dyDescent="0.25">
      <c r="A228" s="37">
        <v>190</v>
      </c>
      <c r="B228" s="40" t="s">
        <v>134</v>
      </c>
      <c r="C228" s="41" t="s">
        <v>388</v>
      </c>
      <c r="D228" s="41"/>
      <c r="E228" s="42" t="s">
        <v>285</v>
      </c>
      <c r="F228" s="43">
        <v>1</v>
      </c>
      <c r="G228" s="14"/>
      <c r="H228" s="44">
        <f t="shared" si="7"/>
        <v>0</v>
      </c>
    </row>
    <row r="229" spans="1:8" ht="30" x14ac:dyDescent="0.25">
      <c r="A229" s="37">
        <v>191</v>
      </c>
      <c r="B229" s="40" t="s">
        <v>135</v>
      </c>
      <c r="C229" s="41" t="s">
        <v>389</v>
      </c>
      <c r="D229" s="41"/>
      <c r="E229" s="42" t="s">
        <v>285</v>
      </c>
      <c r="F229" s="43">
        <v>1</v>
      </c>
      <c r="G229" s="14"/>
      <c r="H229" s="44">
        <f t="shared" si="7"/>
        <v>0</v>
      </c>
    </row>
    <row r="230" spans="1:8" ht="30" x14ac:dyDescent="0.25">
      <c r="A230" s="37">
        <v>192</v>
      </c>
      <c r="B230" s="40" t="s">
        <v>136</v>
      </c>
      <c r="C230" s="41" t="s">
        <v>390</v>
      </c>
      <c r="D230" s="41"/>
      <c r="E230" s="42" t="s">
        <v>285</v>
      </c>
      <c r="F230" s="43">
        <v>1</v>
      </c>
      <c r="G230" s="14"/>
      <c r="H230" s="44">
        <f t="shared" si="7"/>
        <v>0</v>
      </c>
    </row>
    <row r="231" spans="1:8" ht="30" x14ac:dyDescent="0.25">
      <c r="A231" s="37">
        <v>193</v>
      </c>
      <c r="B231" s="40" t="s">
        <v>137</v>
      </c>
      <c r="C231" s="41" t="s">
        <v>391</v>
      </c>
      <c r="D231" s="41"/>
      <c r="E231" s="42" t="s">
        <v>285</v>
      </c>
      <c r="F231" s="43">
        <v>1</v>
      </c>
      <c r="G231" s="14"/>
      <c r="H231" s="44">
        <f t="shared" si="7"/>
        <v>0</v>
      </c>
    </row>
    <row r="232" spans="1:8" ht="30" x14ac:dyDescent="0.25">
      <c r="A232" s="37">
        <v>194</v>
      </c>
      <c r="B232" s="40" t="s">
        <v>138</v>
      </c>
      <c r="C232" s="41" t="s">
        <v>392</v>
      </c>
      <c r="D232" s="41"/>
      <c r="E232" s="42" t="s">
        <v>285</v>
      </c>
      <c r="F232" s="43">
        <v>2</v>
      </c>
      <c r="G232" s="14"/>
      <c r="H232" s="44">
        <f t="shared" si="7"/>
        <v>0</v>
      </c>
    </row>
    <row r="233" spans="1:8" ht="30" x14ac:dyDescent="0.25">
      <c r="A233" s="37">
        <v>195</v>
      </c>
      <c r="B233" s="40" t="s">
        <v>139</v>
      </c>
      <c r="C233" s="41" t="s">
        <v>393</v>
      </c>
      <c r="D233" s="41"/>
      <c r="E233" s="42" t="s">
        <v>285</v>
      </c>
      <c r="F233" s="43">
        <v>2</v>
      </c>
      <c r="G233" s="14"/>
      <c r="H233" s="44">
        <f t="shared" si="7"/>
        <v>0</v>
      </c>
    </row>
    <row r="234" spans="1:8" ht="30" x14ac:dyDescent="0.25">
      <c r="A234" s="37">
        <v>196</v>
      </c>
      <c r="B234" s="40" t="s">
        <v>140</v>
      </c>
      <c r="C234" s="41" t="s">
        <v>394</v>
      </c>
      <c r="D234" s="41"/>
      <c r="E234" s="42" t="s">
        <v>285</v>
      </c>
      <c r="F234" s="43">
        <v>2</v>
      </c>
      <c r="G234" s="14"/>
      <c r="H234" s="44">
        <f t="shared" si="7"/>
        <v>0</v>
      </c>
    </row>
    <row r="235" spans="1:8" ht="30" x14ac:dyDescent="0.25">
      <c r="A235" s="37">
        <v>197</v>
      </c>
      <c r="B235" s="40" t="s">
        <v>141</v>
      </c>
      <c r="C235" s="41" t="s">
        <v>395</v>
      </c>
      <c r="D235" s="41"/>
      <c r="E235" s="42" t="s">
        <v>285</v>
      </c>
      <c r="F235" s="43">
        <v>2</v>
      </c>
      <c r="G235" s="14"/>
      <c r="H235" s="44">
        <f t="shared" si="7"/>
        <v>0</v>
      </c>
    </row>
    <row r="236" spans="1:8" ht="30" x14ac:dyDescent="0.25">
      <c r="A236" s="37">
        <v>198</v>
      </c>
      <c r="B236" s="40" t="s">
        <v>142</v>
      </c>
      <c r="C236" s="41" t="s">
        <v>396</v>
      </c>
      <c r="D236" s="41"/>
      <c r="E236" s="42" t="s">
        <v>285</v>
      </c>
      <c r="F236" s="43">
        <v>2</v>
      </c>
      <c r="G236" s="14"/>
      <c r="H236" s="44">
        <f t="shared" si="7"/>
        <v>0</v>
      </c>
    </row>
    <row r="237" spans="1:8" ht="30" x14ac:dyDescent="0.25">
      <c r="A237" s="37">
        <v>199</v>
      </c>
      <c r="B237" s="40" t="s">
        <v>143</v>
      </c>
      <c r="C237" s="41" t="s">
        <v>397</v>
      </c>
      <c r="D237" s="41"/>
      <c r="E237" s="42" t="s">
        <v>285</v>
      </c>
      <c r="F237" s="43">
        <v>2</v>
      </c>
      <c r="G237" s="14"/>
      <c r="H237" s="44">
        <f t="shared" si="7"/>
        <v>0</v>
      </c>
    </row>
    <row r="238" spans="1:8" ht="30" customHeight="1" x14ac:dyDescent="0.25">
      <c r="A238" s="37"/>
      <c r="B238" s="109" t="s">
        <v>564</v>
      </c>
      <c r="C238" s="110"/>
      <c r="D238" s="110"/>
      <c r="E238" s="110"/>
      <c r="F238" s="110"/>
      <c r="G238" s="111"/>
      <c r="H238" s="45">
        <f>SUM(H207:H237)</f>
        <v>0</v>
      </c>
    </row>
    <row r="239" spans="1:8" ht="30" customHeight="1" x14ac:dyDescent="0.25"/>
    <row r="240" spans="1:8" ht="30" customHeight="1" x14ac:dyDescent="0.25">
      <c r="A240" s="37"/>
      <c r="B240" s="95" t="s">
        <v>565</v>
      </c>
      <c r="C240" s="96"/>
      <c r="D240" s="96"/>
      <c r="E240" s="96"/>
      <c r="F240" s="96"/>
      <c r="G240" s="97"/>
      <c r="H240" s="38"/>
    </row>
    <row r="241" spans="1:8" ht="30" customHeight="1" x14ac:dyDescent="0.25">
      <c r="A241" s="37">
        <v>200</v>
      </c>
      <c r="B241" s="40" t="s">
        <v>32</v>
      </c>
      <c r="C241" s="41" t="s">
        <v>286</v>
      </c>
      <c r="D241" s="41"/>
      <c r="E241" s="42" t="s">
        <v>248</v>
      </c>
      <c r="F241" s="43">
        <v>206.87</v>
      </c>
      <c r="G241" s="14"/>
      <c r="H241" s="44">
        <f t="shared" ref="H241:H244" si="8">ROUND(F241*G241,2)</f>
        <v>0</v>
      </c>
    </row>
    <row r="242" spans="1:8" ht="30" customHeight="1" x14ac:dyDescent="0.25">
      <c r="A242" s="37">
        <v>201</v>
      </c>
      <c r="B242" s="40" t="s">
        <v>33</v>
      </c>
      <c r="C242" s="41" t="s">
        <v>287</v>
      </c>
      <c r="D242" s="41"/>
      <c r="E242" s="42" t="s">
        <v>248</v>
      </c>
      <c r="F242" s="43">
        <v>166.91</v>
      </c>
      <c r="G242" s="14"/>
      <c r="H242" s="44">
        <f t="shared" si="8"/>
        <v>0</v>
      </c>
    </row>
    <row r="243" spans="1:8" ht="30" customHeight="1" x14ac:dyDescent="0.25">
      <c r="A243" s="37">
        <v>202</v>
      </c>
      <c r="B243" s="40" t="s">
        <v>34</v>
      </c>
      <c r="C243" s="41" t="s">
        <v>288</v>
      </c>
      <c r="D243" s="41"/>
      <c r="E243" s="42" t="s">
        <v>248</v>
      </c>
      <c r="F243" s="43">
        <v>13.87</v>
      </c>
      <c r="G243" s="14"/>
      <c r="H243" s="44">
        <f t="shared" si="8"/>
        <v>0</v>
      </c>
    </row>
    <row r="244" spans="1:8" ht="30" customHeight="1" x14ac:dyDescent="0.25">
      <c r="A244" s="37">
        <v>203</v>
      </c>
      <c r="B244" s="40" t="s">
        <v>96</v>
      </c>
      <c r="C244" s="41" t="s">
        <v>351</v>
      </c>
      <c r="D244" s="41"/>
      <c r="E244" s="42" t="s">
        <v>248</v>
      </c>
      <c r="F244" s="43">
        <v>141.63</v>
      </c>
      <c r="G244" s="14"/>
      <c r="H244" s="44">
        <f t="shared" si="8"/>
        <v>0</v>
      </c>
    </row>
    <row r="245" spans="1:8" ht="30" customHeight="1" x14ac:dyDescent="0.25">
      <c r="A245" s="37"/>
      <c r="B245" s="109" t="s">
        <v>566</v>
      </c>
      <c r="C245" s="110"/>
      <c r="D245" s="110"/>
      <c r="E245" s="110"/>
      <c r="F245" s="110"/>
      <c r="G245" s="111"/>
      <c r="H245" s="45">
        <f>SUM(H241:H244)</f>
        <v>0</v>
      </c>
    </row>
    <row r="247" spans="1:8" s="51" customFormat="1" ht="30" customHeight="1" x14ac:dyDescent="0.25">
      <c r="A247" s="49"/>
      <c r="B247" s="106" t="s">
        <v>567</v>
      </c>
      <c r="C247" s="107"/>
      <c r="D247" s="107"/>
      <c r="E247" s="107"/>
      <c r="F247" s="107"/>
      <c r="G247" s="108"/>
      <c r="H247" s="50">
        <f>H245+H238+H204+H187+H180+H175+H137+H80+H69</f>
        <v>0</v>
      </c>
    </row>
    <row r="249" spans="1:8" ht="30" customHeight="1" x14ac:dyDescent="0.25">
      <c r="A249" s="37"/>
      <c r="B249" s="92" t="s">
        <v>551</v>
      </c>
      <c r="C249" s="93"/>
      <c r="D249" s="93"/>
      <c r="E249" s="93"/>
      <c r="F249" s="93"/>
      <c r="G249" s="94"/>
      <c r="H249" s="38"/>
    </row>
    <row r="250" spans="1:8" ht="30" customHeight="1" x14ac:dyDescent="0.25">
      <c r="A250" s="37"/>
      <c r="B250" s="95" t="s">
        <v>552</v>
      </c>
      <c r="C250" s="96"/>
      <c r="D250" s="96"/>
      <c r="E250" s="96"/>
      <c r="F250" s="96"/>
      <c r="G250" s="97"/>
      <c r="H250" s="38"/>
    </row>
    <row r="251" spans="1:8" ht="30" customHeight="1" x14ac:dyDescent="0.25">
      <c r="A251" s="37">
        <v>204</v>
      </c>
      <c r="B251" s="40" t="s">
        <v>81</v>
      </c>
      <c r="C251" s="41" t="s">
        <v>334</v>
      </c>
      <c r="D251" s="41"/>
      <c r="E251" s="42" t="s">
        <v>335</v>
      </c>
      <c r="F251" s="43">
        <v>1</v>
      </c>
      <c r="G251" s="14"/>
      <c r="H251" s="44">
        <f t="shared" ref="H251:H281" si="9">ROUND(F251*G251,2)</f>
        <v>0</v>
      </c>
    </row>
    <row r="252" spans="1:8" ht="30" customHeight="1" x14ac:dyDescent="0.25">
      <c r="A252" s="37">
        <v>205</v>
      </c>
      <c r="B252" s="40" t="s">
        <v>82</v>
      </c>
      <c r="C252" s="41" t="s">
        <v>336</v>
      </c>
      <c r="D252" s="41"/>
      <c r="E252" s="42" t="s">
        <v>250</v>
      </c>
      <c r="F252" s="43">
        <v>42.8</v>
      </c>
      <c r="G252" s="14"/>
      <c r="H252" s="44">
        <f t="shared" si="9"/>
        <v>0</v>
      </c>
    </row>
    <row r="253" spans="1:8" ht="30" customHeight="1" x14ac:dyDescent="0.25">
      <c r="A253" s="37">
        <v>206</v>
      </c>
      <c r="B253" s="40" t="s">
        <v>83</v>
      </c>
      <c r="C253" s="41" t="s">
        <v>337</v>
      </c>
      <c r="D253" s="41"/>
      <c r="E253" s="42" t="s">
        <v>250</v>
      </c>
      <c r="F253" s="43">
        <v>34.5</v>
      </c>
      <c r="G253" s="14"/>
      <c r="H253" s="44">
        <f t="shared" si="9"/>
        <v>0</v>
      </c>
    </row>
    <row r="254" spans="1:8" ht="30" customHeight="1" x14ac:dyDescent="0.25">
      <c r="A254" s="37">
        <v>207</v>
      </c>
      <c r="B254" s="40" t="s">
        <v>84</v>
      </c>
      <c r="C254" s="41" t="s">
        <v>338</v>
      </c>
      <c r="D254" s="41"/>
      <c r="E254" s="42" t="s">
        <v>250</v>
      </c>
      <c r="F254" s="43">
        <v>196.7</v>
      </c>
      <c r="G254" s="14"/>
      <c r="H254" s="44">
        <f t="shared" si="9"/>
        <v>0</v>
      </c>
    </row>
    <row r="255" spans="1:8" ht="30" customHeight="1" x14ac:dyDescent="0.25">
      <c r="A255" s="37">
        <v>208</v>
      </c>
      <c r="B255" s="40" t="s">
        <v>85</v>
      </c>
      <c r="C255" s="41" t="s">
        <v>339</v>
      </c>
      <c r="D255" s="41"/>
      <c r="E255" s="42" t="s">
        <v>248</v>
      </c>
      <c r="F255" s="43">
        <v>2.88</v>
      </c>
      <c r="G255" s="14"/>
      <c r="H255" s="44">
        <f t="shared" si="9"/>
        <v>0</v>
      </c>
    </row>
    <row r="256" spans="1:8" ht="30" customHeight="1" x14ac:dyDescent="0.25">
      <c r="A256" s="37">
        <v>209</v>
      </c>
      <c r="B256" s="40" t="s">
        <v>86</v>
      </c>
      <c r="C256" s="41" t="s">
        <v>340</v>
      </c>
      <c r="D256" s="41"/>
      <c r="E256" s="42" t="s">
        <v>341</v>
      </c>
      <c r="F256" s="43">
        <v>2</v>
      </c>
      <c r="G256" s="14"/>
      <c r="H256" s="44">
        <f t="shared" si="9"/>
        <v>0</v>
      </c>
    </row>
    <row r="257" spans="1:8" ht="30" customHeight="1" x14ac:dyDescent="0.25">
      <c r="A257" s="37">
        <v>210</v>
      </c>
      <c r="B257" s="40" t="s">
        <v>87</v>
      </c>
      <c r="C257" s="41" t="s">
        <v>342</v>
      </c>
      <c r="D257" s="41"/>
      <c r="E257" s="42" t="s">
        <v>285</v>
      </c>
      <c r="F257" s="43">
        <v>2</v>
      </c>
      <c r="G257" s="14"/>
      <c r="H257" s="44">
        <f t="shared" si="9"/>
        <v>0</v>
      </c>
    </row>
    <row r="258" spans="1:8" ht="30" customHeight="1" x14ac:dyDescent="0.25">
      <c r="A258" s="37">
        <v>211</v>
      </c>
      <c r="B258" s="40" t="s">
        <v>88</v>
      </c>
      <c r="C258" s="41" t="s">
        <v>343</v>
      </c>
      <c r="D258" s="41"/>
      <c r="E258" s="42" t="s">
        <v>285</v>
      </c>
      <c r="F258" s="43">
        <v>1</v>
      </c>
      <c r="G258" s="14"/>
      <c r="H258" s="44">
        <f t="shared" si="9"/>
        <v>0</v>
      </c>
    </row>
    <row r="259" spans="1:8" ht="30" customHeight="1" x14ac:dyDescent="0.25">
      <c r="A259" s="37">
        <v>212</v>
      </c>
      <c r="B259" s="40" t="s">
        <v>89</v>
      </c>
      <c r="C259" s="41" t="s">
        <v>344</v>
      </c>
      <c r="D259" s="41"/>
      <c r="E259" s="42" t="s">
        <v>250</v>
      </c>
      <c r="F259" s="43">
        <v>343.27</v>
      </c>
      <c r="G259" s="14"/>
      <c r="H259" s="44">
        <f t="shared" si="9"/>
        <v>0</v>
      </c>
    </row>
    <row r="260" spans="1:8" ht="30" customHeight="1" x14ac:dyDescent="0.25">
      <c r="A260" s="37">
        <v>213</v>
      </c>
      <c r="B260" s="40" t="s">
        <v>90</v>
      </c>
      <c r="C260" s="41" t="s">
        <v>345</v>
      </c>
      <c r="D260" s="41"/>
      <c r="E260" s="42" t="s">
        <v>285</v>
      </c>
      <c r="F260" s="43">
        <v>2</v>
      </c>
      <c r="G260" s="14"/>
      <c r="H260" s="44">
        <f t="shared" si="9"/>
        <v>0</v>
      </c>
    </row>
    <row r="261" spans="1:8" ht="30" customHeight="1" x14ac:dyDescent="0.25">
      <c r="A261" s="37">
        <v>214</v>
      </c>
      <c r="B261" s="40" t="s">
        <v>91</v>
      </c>
      <c r="C261" s="41" t="s">
        <v>346</v>
      </c>
      <c r="D261" s="41"/>
      <c r="E261" s="42" t="s">
        <v>280</v>
      </c>
      <c r="F261" s="43">
        <v>1904.16</v>
      </c>
      <c r="G261" s="14"/>
      <c r="H261" s="44">
        <f t="shared" si="9"/>
        <v>0</v>
      </c>
    </row>
    <row r="262" spans="1:8" ht="30" customHeight="1" x14ac:dyDescent="0.25">
      <c r="A262" s="37">
        <v>215</v>
      </c>
      <c r="B262" s="40" t="s">
        <v>92</v>
      </c>
      <c r="C262" s="41" t="s">
        <v>347</v>
      </c>
      <c r="D262" s="41"/>
      <c r="E262" s="42" t="s">
        <v>285</v>
      </c>
      <c r="F262" s="43">
        <v>12</v>
      </c>
      <c r="G262" s="14"/>
      <c r="H262" s="44">
        <f t="shared" si="9"/>
        <v>0</v>
      </c>
    </row>
    <row r="263" spans="1:8" ht="30" customHeight="1" x14ac:dyDescent="0.25">
      <c r="A263" s="37">
        <v>216</v>
      </c>
      <c r="B263" s="40" t="s">
        <v>93</v>
      </c>
      <c r="C263" s="41" t="s">
        <v>348</v>
      </c>
      <c r="D263" s="41"/>
      <c r="E263" s="42" t="s">
        <v>285</v>
      </c>
      <c r="F263" s="43">
        <v>11</v>
      </c>
      <c r="G263" s="14"/>
      <c r="H263" s="44">
        <f t="shared" si="9"/>
        <v>0</v>
      </c>
    </row>
    <row r="264" spans="1:8" ht="30" customHeight="1" x14ac:dyDescent="0.25">
      <c r="A264" s="37">
        <v>217</v>
      </c>
      <c r="B264" s="40" t="s">
        <v>94</v>
      </c>
      <c r="C264" s="41" t="s">
        <v>349</v>
      </c>
      <c r="D264" s="41"/>
      <c r="E264" s="42" t="s">
        <v>285</v>
      </c>
      <c r="F264" s="43">
        <v>1</v>
      </c>
      <c r="G264" s="14"/>
      <c r="H264" s="44">
        <f t="shared" si="9"/>
        <v>0</v>
      </c>
    </row>
    <row r="265" spans="1:8" ht="30" x14ac:dyDescent="0.25">
      <c r="A265" s="37">
        <v>218</v>
      </c>
      <c r="B265" s="40" t="s">
        <v>95</v>
      </c>
      <c r="C265" s="41" t="s">
        <v>350</v>
      </c>
      <c r="D265" s="41"/>
      <c r="E265" s="42" t="s">
        <v>285</v>
      </c>
      <c r="F265" s="43">
        <v>1</v>
      </c>
      <c r="G265" s="14"/>
      <c r="H265" s="44">
        <f t="shared" si="9"/>
        <v>0</v>
      </c>
    </row>
    <row r="266" spans="1:8" ht="30" x14ac:dyDescent="0.25">
      <c r="A266" s="37">
        <v>219</v>
      </c>
      <c r="B266" s="40" t="s">
        <v>97</v>
      </c>
      <c r="C266" s="41" t="s">
        <v>352</v>
      </c>
      <c r="D266" s="41"/>
      <c r="E266" s="42" t="s">
        <v>248</v>
      </c>
      <c r="F266" s="43">
        <v>20.57</v>
      </c>
      <c r="G266" s="14"/>
      <c r="H266" s="44">
        <f t="shared" si="9"/>
        <v>0</v>
      </c>
    </row>
    <row r="267" spans="1:8" ht="30" x14ac:dyDescent="0.25">
      <c r="A267" s="37">
        <v>220</v>
      </c>
      <c r="B267" s="40" t="s">
        <v>98</v>
      </c>
      <c r="C267" s="41" t="s">
        <v>353</v>
      </c>
      <c r="D267" s="41"/>
      <c r="E267" s="42" t="s">
        <v>248</v>
      </c>
      <c r="F267" s="43">
        <v>74.16</v>
      </c>
      <c r="G267" s="14"/>
      <c r="H267" s="44">
        <f t="shared" si="9"/>
        <v>0</v>
      </c>
    </row>
    <row r="268" spans="1:8" ht="30" x14ac:dyDescent="0.25">
      <c r="A268" s="37">
        <v>221</v>
      </c>
      <c r="B268" s="40" t="s">
        <v>99</v>
      </c>
      <c r="C268" s="41" t="s">
        <v>354</v>
      </c>
      <c r="D268" s="41"/>
      <c r="E268" s="42" t="s">
        <v>250</v>
      </c>
      <c r="F268" s="43">
        <v>2.4</v>
      </c>
      <c r="G268" s="14"/>
      <c r="H268" s="44">
        <f t="shared" si="9"/>
        <v>0</v>
      </c>
    </row>
    <row r="269" spans="1:8" ht="30" x14ac:dyDescent="0.25">
      <c r="A269" s="37">
        <v>222</v>
      </c>
      <c r="B269" s="40" t="s">
        <v>100</v>
      </c>
      <c r="C269" s="41" t="s">
        <v>355</v>
      </c>
      <c r="D269" s="41"/>
      <c r="E269" s="42" t="s">
        <v>250</v>
      </c>
      <c r="F269" s="43">
        <v>62.8</v>
      </c>
      <c r="G269" s="14"/>
      <c r="H269" s="44">
        <f t="shared" si="9"/>
        <v>0</v>
      </c>
    </row>
    <row r="270" spans="1:8" ht="30" x14ac:dyDescent="0.25">
      <c r="A270" s="37">
        <v>223</v>
      </c>
      <c r="B270" s="40" t="s">
        <v>101</v>
      </c>
      <c r="C270" s="41" t="s">
        <v>356</v>
      </c>
      <c r="D270" s="41"/>
      <c r="E270" s="42" t="s">
        <v>248</v>
      </c>
      <c r="F270" s="43">
        <v>1163.3499999999999</v>
      </c>
      <c r="G270" s="14"/>
      <c r="H270" s="44">
        <f t="shared" si="9"/>
        <v>0</v>
      </c>
    </row>
    <row r="271" spans="1:8" ht="30" x14ac:dyDescent="0.25">
      <c r="A271" s="37">
        <v>224</v>
      </c>
      <c r="B271" s="40" t="s">
        <v>102</v>
      </c>
      <c r="C271" s="41" t="s">
        <v>357</v>
      </c>
      <c r="D271" s="41"/>
      <c r="E271" s="42" t="s">
        <v>248</v>
      </c>
      <c r="F271" s="43">
        <v>510.41</v>
      </c>
      <c r="G271" s="14"/>
      <c r="H271" s="44">
        <f t="shared" si="9"/>
        <v>0</v>
      </c>
    </row>
    <row r="272" spans="1:8" ht="30" x14ac:dyDescent="0.25">
      <c r="A272" s="37">
        <v>225</v>
      </c>
      <c r="B272" s="40" t="s">
        <v>103</v>
      </c>
      <c r="C272" s="41" t="s">
        <v>358</v>
      </c>
      <c r="D272" s="41"/>
      <c r="E272" s="42" t="s">
        <v>248</v>
      </c>
      <c r="F272" s="43">
        <v>919.26</v>
      </c>
      <c r="G272" s="14"/>
      <c r="H272" s="44">
        <f t="shared" si="9"/>
        <v>0</v>
      </c>
    </row>
    <row r="273" spans="1:8" ht="30" x14ac:dyDescent="0.25">
      <c r="A273" s="37">
        <v>226</v>
      </c>
      <c r="B273" s="40" t="s">
        <v>104</v>
      </c>
      <c r="C273" s="41" t="s">
        <v>359</v>
      </c>
      <c r="D273" s="41"/>
      <c r="E273" s="42" t="s">
        <v>285</v>
      </c>
      <c r="F273" s="43">
        <v>54</v>
      </c>
      <c r="G273" s="14"/>
      <c r="H273" s="44">
        <f t="shared" si="9"/>
        <v>0</v>
      </c>
    </row>
    <row r="274" spans="1:8" ht="30" x14ac:dyDescent="0.25">
      <c r="A274" s="37">
        <v>227</v>
      </c>
      <c r="B274" s="40" t="s">
        <v>105</v>
      </c>
      <c r="C274" s="41" t="s">
        <v>360</v>
      </c>
      <c r="D274" s="41"/>
      <c r="E274" s="42" t="s">
        <v>250</v>
      </c>
      <c r="F274" s="43">
        <v>101.15</v>
      </c>
      <c r="G274" s="14"/>
      <c r="H274" s="44">
        <f t="shared" si="9"/>
        <v>0</v>
      </c>
    </row>
    <row r="275" spans="1:8" ht="30" x14ac:dyDescent="0.25">
      <c r="A275" s="37">
        <v>228</v>
      </c>
      <c r="B275" s="40" t="s">
        <v>106</v>
      </c>
      <c r="C275" s="41" t="s">
        <v>361</v>
      </c>
      <c r="D275" s="41"/>
      <c r="E275" s="42" t="s">
        <v>362</v>
      </c>
      <c r="F275" s="43">
        <v>2.88</v>
      </c>
      <c r="G275" s="14"/>
      <c r="H275" s="44">
        <f t="shared" si="9"/>
        <v>0</v>
      </c>
    </row>
    <row r="276" spans="1:8" ht="30" x14ac:dyDescent="0.25">
      <c r="A276" s="37">
        <v>229</v>
      </c>
      <c r="B276" s="40" t="s">
        <v>107</v>
      </c>
      <c r="C276" s="41" t="s">
        <v>363</v>
      </c>
      <c r="D276" s="41"/>
      <c r="E276" s="42" t="s">
        <v>285</v>
      </c>
      <c r="F276" s="43">
        <v>2</v>
      </c>
      <c r="G276" s="14"/>
      <c r="H276" s="44">
        <f t="shared" si="9"/>
        <v>0</v>
      </c>
    </row>
    <row r="277" spans="1:8" ht="30" x14ac:dyDescent="0.25">
      <c r="A277" s="37">
        <v>230</v>
      </c>
      <c r="B277" s="40" t="s">
        <v>108</v>
      </c>
      <c r="C277" s="41" t="s">
        <v>364</v>
      </c>
      <c r="D277" s="41"/>
      <c r="E277" s="42" t="s">
        <v>285</v>
      </c>
      <c r="F277" s="43">
        <v>1</v>
      </c>
      <c r="G277" s="14"/>
      <c r="H277" s="44">
        <f t="shared" si="9"/>
        <v>0</v>
      </c>
    </row>
    <row r="278" spans="1:8" ht="30" x14ac:dyDescent="0.25">
      <c r="A278" s="37">
        <v>231</v>
      </c>
      <c r="B278" s="40" t="s">
        <v>109</v>
      </c>
      <c r="C278" s="41" t="s">
        <v>574</v>
      </c>
      <c r="D278" s="41"/>
      <c r="E278" s="42" t="s">
        <v>250</v>
      </c>
      <c r="F278" s="43">
        <v>136.5</v>
      </c>
      <c r="G278" s="14"/>
      <c r="H278" s="44">
        <f t="shared" si="9"/>
        <v>0</v>
      </c>
    </row>
    <row r="279" spans="1:8" ht="30" x14ac:dyDescent="0.25">
      <c r="A279" s="37">
        <v>232</v>
      </c>
      <c r="B279" s="40" t="s">
        <v>110</v>
      </c>
      <c r="C279" s="41" t="s">
        <v>575</v>
      </c>
      <c r="D279" s="41"/>
      <c r="E279" s="42" t="s">
        <v>250</v>
      </c>
      <c r="F279" s="43">
        <v>74.05</v>
      </c>
      <c r="G279" s="14"/>
      <c r="H279" s="44">
        <f t="shared" si="9"/>
        <v>0</v>
      </c>
    </row>
    <row r="280" spans="1:8" ht="30" x14ac:dyDescent="0.25">
      <c r="A280" s="37">
        <v>233</v>
      </c>
      <c r="B280" s="40" t="s">
        <v>111</v>
      </c>
      <c r="C280" s="41" t="s">
        <v>365</v>
      </c>
      <c r="D280" s="41"/>
      <c r="E280" s="42" t="s">
        <v>248</v>
      </c>
      <c r="F280" s="43">
        <v>5.2</v>
      </c>
      <c r="G280" s="14"/>
      <c r="H280" s="44">
        <f t="shared" si="9"/>
        <v>0</v>
      </c>
    </row>
    <row r="281" spans="1:8" ht="30" x14ac:dyDescent="0.25">
      <c r="A281" s="37">
        <v>234</v>
      </c>
      <c r="B281" s="40" t="s">
        <v>112</v>
      </c>
      <c r="C281" s="41" t="s">
        <v>366</v>
      </c>
      <c r="D281" s="41"/>
      <c r="E281" s="42" t="s">
        <v>248</v>
      </c>
      <c r="F281" s="43">
        <v>2.88</v>
      </c>
      <c r="G281" s="14"/>
      <c r="H281" s="44">
        <f t="shared" si="9"/>
        <v>0</v>
      </c>
    </row>
    <row r="282" spans="1:8" ht="30" customHeight="1" x14ac:dyDescent="0.25">
      <c r="A282" s="37"/>
      <c r="B282" s="109" t="s">
        <v>562</v>
      </c>
      <c r="C282" s="110"/>
      <c r="D282" s="110"/>
      <c r="E282" s="110"/>
      <c r="F282" s="110"/>
      <c r="G282" s="111"/>
      <c r="H282" s="45">
        <f>SUM(H251:H281)</f>
        <v>0</v>
      </c>
    </row>
    <row r="284" spans="1:8" ht="30" customHeight="1" x14ac:dyDescent="0.25">
      <c r="A284" s="49"/>
      <c r="B284" s="106" t="s">
        <v>569</v>
      </c>
      <c r="C284" s="107"/>
      <c r="D284" s="107"/>
      <c r="E284" s="107"/>
      <c r="F284" s="107"/>
      <c r="G284" s="108"/>
      <c r="H284" s="50">
        <f>H282</f>
        <v>0</v>
      </c>
    </row>
    <row r="286" spans="1:8" ht="30" customHeight="1" x14ac:dyDescent="0.25">
      <c r="A286" s="37"/>
      <c r="B286" s="92" t="s">
        <v>553</v>
      </c>
      <c r="C286" s="93"/>
      <c r="D286" s="93"/>
      <c r="E286" s="93"/>
      <c r="F286" s="93"/>
      <c r="G286" s="94"/>
      <c r="H286" s="38"/>
    </row>
    <row r="287" spans="1:8" ht="30" customHeight="1" x14ac:dyDescent="0.25">
      <c r="A287" s="37"/>
      <c r="B287" s="95" t="s">
        <v>515</v>
      </c>
      <c r="C287" s="96"/>
      <c r="D287" s="96"/>
      <c r="E287" s="96"/>
      <c r="F287" s="96"/>
      <c r="G287" s="97"/>
      <c r="H287" s="38"/>
    </row>
    <row r="288" spans="1:8" ht="30" customHeight="1" x14ac:dyDescent="0.25">
      <c r="A288" s="37">
        <v>235</v>
      </c>
      <c r="B288" s="40" t="s">
        <v>208</v>
      </c>
      <c r="C288" s="41" t="s">
        <v>463</v>
      </c>
      <c r="D288" s="41"/>
      <c r="E288" s="42" t="s">
        <v>464</v>
      </c>
      <c r="F288" s="43">
        <v>6</v>
      </c>
      <c r="G288" s="14"/>
      <c r="H288" s="44">
        <f t="shared" ref="H288:H299" si="10">ROUND(F288*G288,2)</f>
        <v>0</v>
      </c>
    </row>
    <row r="289" spans="1:8" ht="30" customHeight="1" x14ac:dyDescent="0.25">
      <c r="A289" s="37">
        <v>236</v>
      </c>
      <c r="B289" s="40" t="s">
        <v>209</v>
      </c>
      <c r="C289" s="41" t="s">
        <v>465</v>
      </c>
      <c r="D289" s="41"/>
      <c r="E289" s="42" t="s">
        <v>464</v>
      </c>
      <c r="F289" s="43">
        <v>6</v>
      </c>
      <c r="G289" s="14"/>
      <c r="H289" s="44">
        <f t="shared" si="10"/>
        <v>0</v>
      </c>
    </row>
    <row r="290" spans="1:8" ht="30" customHeight="1" x14ac:dyDescent="0.25">
      <c r="A290" s="37">
        <v>237</v>
      </c>
      <c r="B290" s="40" t="s">
        <v>210</v>
      </c>
      <c r="C290" s="41" t="s">
        <v>466</v>
      </c>
      <c r="D290" s="41"/>
      <c r="E290" s="42" t="s">
        <v>467</v>
      </c>
      <c r="F290" s="43">
        <v>13000</v>
      </c>
      <c r="G290" s="14"/>
      <c r="H290" s="44">
        <f t="shared" si="10"/>
        <v>0</v>
      </c>
    </row>
    <row r="291" spans="1:8" ht="30" customHeight="1" x14ac:dyDescent="0.25">
      <c r="A291" s="37">
        <v>238</v>
      </c>
      <c r="B291" s="40" t="s">
        <v>211</v>
      </c>
      <c r="C291" s="41" t="s">
        <v>468</v>
      </c>
      <c r="D291" s="41"/>
      <c r="E291" s="42" t="s">
        <v>467</v>
      </c>
      <c r="F291" s="43">
        <v>300</v>
      </c>
      <c r="G291" s="14"/>
      <c r="H291" s="44">
        <f t="shared" si="10"/>
        <v>0</v>
      </c>
    </row>
    <row r="292" spans="1:8" ht="30" customHeight="1" x14ac:dyDescent="0.25">
      <c r="A292" s="37">
        <v>239</v>
      </c>
      <c r="B292" s="40" t="s">
        <v>212</v>
      </c>
      <c r="C292" s="41" t="s">
        <v>469</v>
      </c>
      <c r="D292" s="41"/>
      <c r="E292" s="42" t="s">
        <v>263</v>
      </c>
      <c r="F292" s="43">
        <v>725.6</v>
      </c>
      <c r="G292" s="14"/>
      <c r="H292" s="44">
        <f t="shared" si="10"/>
        <v>0</v>
      </c>
    </row>
    <row r="293" spans="1:8" ht="30" customHeight="1" x14ac:dyDescent="0.25">
      <c r="A293" s="37">
        <v>240</v>
      </c>
      <c r="B293" s="40" t="s">
        <v>213</v>
      </c>
      <c r="C293" s="41" t="s">
        <v>470</v>
      </c>
      <c r="D293" s="41"/>
      <c r="E293" s="42" t="s">
        <v>248</v>
      </c>
      <c r="F293" s="43">
        <v>306.60000000000002</v>
      </c>
      <c r="G293" s="14"/>
      <c r="H293" s="44">
        <f t="shared" si="10"/>
        <v>0</v>
      </c>
    </row>
    <row r="294" spans="1:8" ht="30" customHeight="1" x14ac:dyDescent="0.25">
      <c r="A294" s="37">
        <v>241</v>
      </c>
      <c r="B294" s="40" t="s">
        <v>214</v>
      </c>
      <c r="C294" s="41" t="s">
        <v>471</v>
      </c>
      <c r="D294" s="41"/>
      <c r="E294" s="42" t="s">
        <v>263</v>
      </c>
      <c r="F294" s="43">
        <v>725.6</v>
      </c>
      <c r="G294" s="14"/>
      <c r="H294" s="44">
        <f t="shared" si="10"/>
        <v>0</v>
      </c>
    </row>
    <row r="295" spans="1:8" ht="30" customHeight="1" x14ac:dyDescent="0.25">
      <c r="A295" s="37">
        <v>242</v>
      </c>
      <c r="B295" s="40" t="s">
        <v>215</v>
      </c>
      <c r="C295" s="41" t="s">
        <v>472</v>
      </c>
      <c r="D295" s="41"/>
      <c r="E295" s="42" t="s">
        <v>263</v>
      </c>
      <c r="F295" s="43">
        <v>4583.34</v>
      </c>
      <c r="G295" s="14"/>
      <c r="H295" s="44">
        <f t="shared" si="10"/>
        <v>0</v>
      </c>
    </row>
    <row r="296" spans="1:8" ht="30" customHeight="1" x14ac:dyDescent="0.25">
      <c r="A296" s="37">
        <v>243</v>
      </c>
      <c r="B296" s="40" t="s">
        <v>216</v>
      </c>
      <c r="C296" s="41" t="s">
        <v>473</v>
      </c>
      <c r="D296" s="41"/>
      <c r="E296" s="42" t="s">
        <v>248</v>
      </c>
      <c r="F296" s="43">
        <v>802.8</v>
      </c>
      <c r="G296" s="14"/>
      <c r="H296" s="44">
        <f t="shared" si="10"/>
        <v>0</v>
      </c>
    </row>
    <row r="297" spans="1:8" ht="30" customHeight="1" x14ac:dyDescent="0.25">
      <c r="A297" s="37">
        <v>244</v>
      </c>
      <c r="B297" s="40" t="s">
        <v>217</v>
      </c>
      <c r="C297" s="41" t="s">
        <v>474</v>
      </c>
      <c r="D297" s="41"/>
      <c r="E297" s="42" t="s">
        <v>263</v>
      </c>
      <c r="F297" s="43">
        <v>182.5</v>
      </c>
      <c r="G297" s="14"/>
      <c r="H297" s="44">
        <f t="shared" si="10"/>
        <v>0</v>
      </c>
    </row>
    <row r="298" spans="1:8" ht="30" customHeight="1" x14ac:dyDescent="0.25">
      <c r="A298" s="37">
        <v>245</v>
      </c>
      <c r="B298" s="40" t="s">
        <v>218</v>
      </c>
      <c r="C298" s="41" t="s">
        <v>475</v>
      </c>
      <c r="D298" s="41"/>
      <c r="E298" s="42" t="s">
        <v>476</v>
      </c>
      <c r="F298" s="43">
        <v>14868</v>
      </c>
      <c r="G298" s="14"/>
      <c r="H298" s="44">
        <f t="shared" si="10"/>
        <v>0</v>
      </c>
    </row>
    <row r="299" spans="1:8" ht="30" customHeight="1" x14ac:dyDescent="0.25">
      <c r="A299" s="37">
        <v>246</v>
      </c>
      <c r="B299" s="40" t="s">
        <v>219</v>
      </c>
      <c r="C299" s="41" t="s">
        <v>477</v>
      </c>
      <c r="D299" s="41"/>
      <c r="E299" s="42" t="s">
        <v>263</v>
      </c>
      <c r="F299" s="43">
        <v>4620</v>
      </c>
      <c r="G299" s="14"/>
      <c r="H299" s="44">
        <f t="shared" si="10"/>
        <v>0</v>
      </c>
    </row>
    <row r="300" spans="1:8" ht="30" customHeight="1" x14ac:dyDescent="0.25">
      <c r="A300" s="37"/>
      <c r="B300" s="109" t="s">
        <v>568</v>
      </c>
      <c r="C300" s="110"/>
      <c r="D300" s="110"/>
      <c r="E300" s="110"/>
      <c r="F300" s="110"/>
      <c r="G300" s="111"/>
      <c r="H300" s="45">
        <f>SUM(H288:H299)</f>
        <v>0</v>
      </c>
    </row>
    <row r="301" spans="1:8" ht="30" customHeight="1" x14ac:dyDescent="0.25"/>
    <row r="302" spans="1:8" ht="30" customHeight="1" x14ac:dyDescent="0.25">
      <c r="A302" s="49"/>
      <c r="B302" s="106" t="s">
        <v>570</v>
      </c>
      <c r="C302" s="107"/>
      <c r="D302" s="107"/>
      <c r="E302" s="107"/>
      <c r="F302" s="107"/>
      <c r="G302" s="108"/>
      <c r="H302" s="50">
        <f>H300</f>
        <v>0</v>
      </c>
    </row>
    <row r="303" spans="1:8" ht="30" customHeight="1" x14ac:dyDescent="0.25"/>
    <row r="304" spans="1:8" ht="30" customHeight="1" x14ac:dyDescent="0.25">
      <c r="A304" s="37"/>
      <c r="B304" s="112" t="s">
        <v>527</v>
      </c>
      <c r="C304" s="112"/>
      <c r="D304" s="112"/>
      <c r="E304" s="112"/>
      <c r="F304" s="112"/>
      <c r="G304" s="112"/>
      <c r="H304" s="52">
        <f>H302+H284+H247</f>
        <v>0</v>
      </c>
    </row>
    <row r="305" spans="1:9" ht="30" customHeight="1" x14ac:dyDescent="0.25"/>
    <row r="306" spans="1:9" ht="30" customHeight="1" x14ac:dyDescent="0.25">
      <c r="A306" s="12"/>
      <c r="B306" s="117" t="s">
        <v>540</v>
      </c>
      <c r="C306" s="117"/>
      <c r="D306" s="117"/>
      <c r="E306" s="117"/>
      <c r="F306" s="117"/>
      <c r="G306" s="117"/>
      <c r="H306" s="117"/>
    </row>
    <row r="307" spans="1:9" ht="30" customHeight="1" x14ac:dyDescent="0.25">
      <c r="A307" s="37"/>
      <c r="B307" s="112" t="s">
        <v>527</v>
      </c>
      <c r="C307" s="112"/>
      <c r="D307" s="112"/>
      <c r="E307" s="112"/>
      <c r="F307" s="112"/>
      <c r="G307" s="112"/>
      <c r="H307" s="52">
        <f>H304</f>
        <v>0</v>
      </c>
    </row>
    <row r="308" spans="1:9" ht="30" customHeight="1" x14ac:dyDescent="0.25">
      <c r="A308" s="53"/>
      <c r="B308" s="3"/>
      <c r="C308" s="7" t="s">
        <v>528</v>
      </c>
      <c r="D308" s="3"/>
      <c r="E308" s="3"/>
      <c r="F308" s="9"/>
      <c r="G308" s="8" t="s">
        <v>529</v>
      </c>
      <c r="H308" s="54">
        <f>ROUND(1-(H307/E7),4)</f>
        <v>1</v>
      </c>
    </row>
    <row r="309" spans="1:9" ht="30" customHeight="1" x14ac:dyDescent="0.25">
      <c r="A309" s="118" t="s">
        <v>530</v>
      </c>
      <c r="B309" s="119"/>
      <c r="C309" s="4" t="s">
        <v>531</v>
      </c>
      <c r="D309" s="55"/>
      <c r="E309" s="56"/>
      <c r="F309" s="5" t="s">
        <v>532</v>
      </c>
      <c r="G309" s="57"/>
      <c r="H309" s="58"/>
    </row>
    <row r="310" spans="1:9" ht="30" customHeight="1" x14ac:dyDescent="0.25">
      <c r="A310" s="59"/>
      <c r="B310" s="60"/>
      <c r="C310" s="60"/>
      <c r="D310" s="60"/>
      <c r="E310" s="61"/>
      <c r="F310" s="62"/>
      <c r="G310" s="63"/>
      <c r="H310" s="58"/>
    </row>
    <row r="311" spans="1:9" ht="30" customHeight="1" x14ac:dyDescent="0.25">
      <c r="A311" s="6"/>
      <c r="B311" s="120" t="s">
        <v>533</v>
      </c>
      <c r="C311" s="120"/>
      <c r="D311" s="120"/>
      <c r="E311" s="120"/>
      <c r="F311" s="121"/>
      <c r="G311" s="64"/>
      <c r="H311" s="65"/>
    </row>
    <row r="312" spans="1:9" ht="30" customHeight="1" x14ac:dyDescent="0.25">
      <c r="A312" s="66"/>
      <c r="B312" s="122" t="s">
        <v>541</v>
      </c>
      <c r="C312" s="123"/>
      <c r="D312" s="123"/>
      <c r="E312" s="123"/>
      <c r="F312" s="123"/>
      <c r="G312" s="124"/>
      <c r="H312" s="13">
        <v>49653.919999999998</v>
      </c>
    </row>
    <row r="313" spans="1:9" ht="30" customHeight="1" x14ac:dyDescent="0.25">
      <c r="A313" s="67"/>
      <c r="B313" s="125" t="s">
        <v>534</v>
      </c>
      <c r="C313" s="126"/>
      <c r="D313" s="126"/>
      <c r="E313" s="126"/>
      <c r="F313" s="126"/>
      <c r="G313" s="127"/>
      <c r="H313" s="13">
        <f>H307+H312</f>
        <v>49653.919999999998</v>
      </c>
    </row>
    <row r="314" spans="1:9" ht="30" customHeight="1" x14ac:dyDescent="0.25"/>
    <row r="315" spans="1:9" ht="30" customHeight="1" x14ac:dyDescent="0.25">
      <c r="A315" s="113" t="s">
        <v>535</v>
      </c>
      <c r="B315" s="113"/>
      <c r="C315" s="10" t="s">
        <v>536</v>
      </c>
      <c r="D315" s="15"/>
      <c r="E315" s="68"/>
      <c r="F315" s="69"/>
      <c r="G315" s="70"/>
      <c r="H315" s="71"/>
      <c r="I315" s="71"/>
    </row>
    <row r="316" spans="1:9" ht="30" customHeight="1" x14ac:dyDescent="0.25">
      <c r="A316" s="72"/>
      <c r="B316" s="73"/>
      <c r="C316" s="74"/>
      <c r="D316" s="74"/>
      <c r="E316" s="60"/>
      <c r="F316" s="75"/>
      <c r="G316" s="76"/>
      <c r="H316" s="77"/>
      <c r="I316" s="77"/>
    </row>
    <row r="317" spans="1:9" ht="30" customHeight="1" x14ac:dyDescent="0.25">
      <c r="A317" s="72"/>
      <c r="B317" s="73"/>
      <c r="C317" s="74"/>
      <c r="D317" s="74"/>
      <c r="E317" s="60"/>
      <c r="F317" s="75"/>
      <c r="G317" s="76"/>
      <c r="H317" s="77"/>
      <c r="I317" s="77"/>
    </row>
    <row r="318" spans="1:9" ht="30" customHeight="1" x14ac:dyDescent="0.25">
      <c r="A318" s="72"/>
      <c r="B318" s="73"/>
      <c r="C318" s="11" t="s">
        <v>537</v>
      </c>
      <c r="D318" s="11"/>
      <c r="E318" s="114" t="s">
        <v>536</v>
      </c>
      <c r="F318" s="114"/>
      <c r="G318" s="114"/>
      <c r="H318" s="114"/>
      <c r="I318" s="78"/>
    </row>
    <row r="319" spans="1:9" ht="30" customHeight="1" x14ac:dyDescent="0.25">
      <c r="A319" s="72"/>
      <c r="B319" s="79"/>
      <c r="C319" s="80"/>
      <c r="D319" s="80"/>
      <c r="E319" s="79"/>
      <c r="F319" s="81"/>
      <c r="G319" s="82"/>
      <c r="H319" s="82"/>
      <c r="I319" s="83"/>
    </row>
    <row r="320" spans="1:9" ht="30" customHeight="1" x14ac:dyDescent="0.25">
      <c r="A320" s="72"/>
      <c r="B320" s="79"/>
      <c r="C320" s="80"/>
      <c r="D320" s="80"/>
      <c r="E320" s="79"/>
      <c r="F320" s="81"/>
      <c r="G320" s="82"/>
      <c r="H320" s="82"/>
      <c r="I320" s="83"/>
    </row>
    <row r="321" spans="1:9" ht="50.1" customHeight="1" x14ac:dyDescent="0.25">
      <c r="A321" s="72"/>
      <c r="B321" s="79"/>
      <c r="C321" s="115" t="s">
        <v>538</v>
      </c>
      <c r="D321" s="115"/>
      <c r="E321" s="115"/>
      <c r="F321" s="115"/>
      <c r="G321" s="115"/>
      <c r="H321" s="115"/>
      <c r="I321" s="84"/>
    </row>
    <row r="322" spans="1:9" ht="50.1" customHeight="1" x14ac:dyDescent="0.25">
      <c r="A322" s="72"/>
      <c r="B322" s="79"/>
      <c r="C322" s="116" t="s">
        <v>539</v>
      </c>
      <c r="D322" s="116"/>
      <c r="E322" s="116"/>
      <c r="F322" s="116"/>
      <c r="G322" s="116"/>
      <c r="H322" s="116"/>
      <c r="I322" s="85"/>
    </row>
    <row r="323" spans="1:9" ht="50.1" customHeight="1" x14ac:dyDescent="0.25"/>
    <row r="324" spans="1:9" ht="50.1" customHeight="1" x14ac:dyDescent="0.25"/>
    <row r="325" spans="1:9" ht="50.1" customHeight="1" x14ac:dyDescent="0.25"/>
  </sheetData>
  <sheetProtection algorithmName="SHA-512" hashValue="0NGiKvmltWgAuGdJEkqsMRbV/pliiROxRcp0F5hfqp0/TV22GqS+4K5khxNVRJWs6FKp1gJbcgL/OuCGQwEdkQ==" saltValue="N1zIhLN5/zL2EFl/mZWkGw==" spinCount="100000" sheet="1" selectLockedCells="1"/>
  <mergeCells count="49">
    <mergeCell ref="A315:B315"/>
    <mergeCell ref="E318:H318"/>
    <mergeCell ref="C321:H321"/>
    <mergeCell ref="C322:H322"/>
    <mergeCell ref="B306:H306"/>
    <mergeCell ref="B307:G307"/>
    <mergeCell ref="A309:B309"/>
    <mergeCell ref="B311:F311"/>
    <mergeCell ref="B312:G312"/>
    <mergeCell ref="B313:G313"/>
    <mergeCell ref="B286:G286"/>
    <mergeCell ref="B287:G287"/>
    <mergeCell ref="B300:G300"/>
    <mergeCell ref="B302:G302"/>
    <mergeCell ref="B304:G304"/>
    <mergeCell ref="B250:G250"/>
    <mergeCell ref="B282:G282"/>
    <mergeCell ref="B284:G284"/>
    <mergeCell ref="B204:G204"/>
    <mergeCell ref="B206:G206"/>
    <mergeCell ref="B238:G238"/>
    <mergeCell ref="B240:G240"/>
    <mergeCell ref="B245:G245"/>
    <mergeCell ref="B249:G249"/>
    <mergeCell ref="B182:G182"/>
    <mergeCell ref="B187:G187"/>
    <mergeCell ref="B189:G189"/>
    <mergeCell ref="B247:G247"/>
    <mergeCell ref="C69:G69"/>
    <mergeCell ref="B71:G71"/>
    <mergeCell ref="C80:G80"/>
    <mergeCell ref="B82:G82"/>
    <mergeCell ref="B180:G180"/>
    <mergeCell ref="C137:G137"/>
    <mergeCell ref="B139:G139"/>
    <mergeCell ref="C175:G175"/>
    <mergeCell ref="B177:G177"/>
    <mergeCell ref="B17:G17"/>
    <mergeCell ref="B3:C3"/>
    <mergeCell ref="B5:C5"/>
    <mergeCell ref="E9:F9"/>
    <mergeCell ref="E10:F10"/>
    <mergeCell ref="B12:C12"/>
    <mergeCell ref="E12:H12"/>
    <mergeCell ref="G1:H1"/>
    <mergeCell ref="E3:H3"/>
    <mergeCell ref="E5:H5"/>
    <mergeCell ref="E7:F7"/>
    <mergeCell ref="B16:G16"/>
  </mergeCells>
  <pageMargins left="0.7" right="0.7" top="0.78740157499999996" bottom="0.78740157499999996" header="0.3" footer="0.3"/>
  <pageSetup paperSize="9" scale="4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Tabelle3</vt:lpstr>
      <vt:lpstr>Tabelle3!Druckbereich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Massimiliano Cortese</dc:creator>
  <cp:lastModifiedBy>Massimiliano Cortese</cp:lastModifiedBy>
  <cp:lastPrinted>2016-12-16T15:01:05Z</cp:lastPrinted>
  <dcterms:created xsi:type="dcterms:W3CDTF">2016-12-15T15:15:30Z</dcterms:created>
  <dcterms:modified xsi:type="dcterms:W3CDTF">2017-01-31T13:26:41Z</dcterms:modified>
</cp:coreProperties>
</file>